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910"/>
  </bookViews>
  <sheets>
    <sheet name="HK 2020" sheetId="1" r:id="rId1"/>
    <sheet name="HK 2021" sheetId="2" r:id="rId2"/>
    <sheet name="POAK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3" l="1"/>
  <c r="H50" i="3"/>
  <c r="I48" i="3"/>
  <c r="I47" i="3" s="1"/>
  <c r="H48" i="3"/>
  <c r="H47" i="3"/>
  <c r="I38" i="3"/>
  <c r="H38" i="3"/>
  <c r="I36" i="3"/>
  <c r="H36" i="3"/>
  <c r="I34" i="3"/>
  <c r="H34" i="3"/>
  <c r="H33" i="3"/>
  <c r="H32" i="3" s="1"/>
  <c r="I32" i="3"/>
  <c r="I26" i="3"/>
  <c r="H26" i="3"/>
  <c r="I18" i="3"/>
  <c r="H18" i="3"/>
  <c r="I14" i="3"/>
  <c r="H14" i="3"/>
  <c r="I8" i="3"/>
  <c r="I7" i="3" s="1"/>
  <c r="H8" i="3"/>
  <c r="H7" i="3" s="1"/>
  <c r="I25" i="3" l="1"/>
  <c r="H25" i="3"/>
  <c r="H6" i="3" s="1"/>
  <c r="I6" i="3"/>
</calcChain>
</file>

<file path=xl/sharedStrings.xml><?xml version="1.0" encoding="utf-8"?>
<sst xmlns="http://schemas.openxmlformats.org/spreadsheetml/2006/main" count="619" uniqueCount="360">
  <si>
    <t/>
  </si>
  <si>
    <t>Միջոցառման անվանումը</t>
  </si>
  <si>
    <t xml:space="preserve">Կազմակերպության անվանումը </t>
  </si>
  <si>
    <t>Պայմանագրի համարը</t>
  </si>
  <si>
    <t>Պայմանագրի գումար</t>
  </si>
  <si>
    <t xml:space="preserve"> Հաշմանդամություն ունեցող անձանց սոցիալ-հոգեբանական աջակցություն ցերեկային կենտրոնում</t>
  </si>
  <si>
    <t>«Երևան իմ սեր» հիմնադրամ</t>
  </si>
  <si>
    <t>ԴՏՊ-1160-11007/20-Ե</t>
  </si>
  <si>
    <t>«Լիարժեք Կյանք» ՀԿ</t>
  </si>
  <si>
    <t>ԴՏՊ-1160-11007/20-Մ1</t>
  </si>
  <si>
    <t>«Հույսի Մեծամոր» ՀԿ</t>
  </si>
  <si>
    <t>ԴՏՊ-1160-11007/20-Մ2</t>
  </si>
  <si>
    <t xml:space="preserve"> Աուտիզմ ունեցող անձանց սոցիալ-հոգեբանական աջակցություն ցերեկային կենտրոնում</t>
  </si>
  <si>
    <t>Աուտիզմ Ազգային Հիմնադրամ</t>
  </si>
  <si>
    <t>ԴՏՊ-1160-11008/20-Ե</t>
  </si>
  <si>
    <t>«Հայկական Կարիտաս» ԲՀԿ</t>
  </si>
  <si>
    <t>ԴՏՊ-1160-11008/20-Մ1</t>
  </si>
  <si>
    <t>Մանկական զարգացման հիմնադրամ</t>
  </si>
  <si>
    <t>ԴՏՊ-1160-11008/20-Մ2</t>
  </si>
  <si>
    <t xml:space="preserve"> Մտավոր հաշմանդամություն ունեցող անձանց ցերեկային սոցիալ-վերականգնողական ծառայություններ</t>
  </si>
  <si>
    <t>«Փրկություն» հաշմանդամ երեխաների և_x000D_ երիտասարդների կենտրոն» ԲՀԿ</t>
  </si>
  <si>
    <t>ԴՏՊ-1160-11006/20-Ե-1</t>
  </si>
  <si>
    <t>«Մայրի» ՀԿ</t>
  </si>
  <si>
    <t>ԴՏՊ-1160-11006/20-Ե-2</t>
  </si>
  <si>
    <t>«Առավոտ» ՀԿ</t>
  </si>
  <si>
    <t>ԴՏՊ-1160-11006/20-Մ-1</t>
  </si>
  <si>
    <t>«Աստղավարդ» հաշմանդամ երեխաների ծնո_x000D_ղների ՀԿ</t>
  </si>
  <si>
    <t>ԴՏՊ-1160-11006/20-Մ-2</t>
  </si>
  <si>
    <t xml:space="preserve"> Տարեցներին և հաշմանդամություն ունեցող անձանց տնային պայմաններում խնամքի ծառայություններ</t>
  </si>
  <si>
    <t>«Տարեցների առողջության և խնամքի ապա_x000D_հովման ասոցիացիա» ՀԿ</t>
  </si>
  <si>
    <t>NԴՏՊ-1032-11002/20-Տ</t>
  </si>
  <si>
    <t>NԴՏՊ-1032-11002/20-ՎՁ</t>
  </si>
  <si>
    <t>«Առաքելություն Հայաստան» ԲՀԿ</t>
  </si>
  <si>
    <t>30.01.2020թ.ՊայմNԴՏՊ-1032-11002/20-Ա</t>
  </si>
  <si>
    <t>30.01.2020թ.ՊայմNԴՏՊ-1032-11002/20-Գ</t>
  </si>
  <si>
    <t>30.01.2020թ.ՊայմNԴՏՊ-1032-11002/20-Դ</t>
  </si>
  <si>
    <t>30.01.2020թ.ՊայմNԴՏՊ-1032-11002/20-Է</t>
  </si>
  <si>
    <t>«Հայկական Կարմիր Խաչի ընկերություն»</t>
  </si>
  <si>
    <t>30.01.2020թ.ՊայմNԴՏՊ-1032-11002/20-Լ</t>
  </si>
  <si>
    <t>30.01.2020թ.ՊայմNԴՏՊ-1032-11002/20-Կ</t>
  </si>
  <si>
    <t>30.01.2020թ.ՊայմNԴՏՊ-1032-11002/20-Ն</t>
  </si>
  <si>
    <t>30.01.2020թ.ՊայմNԴՏՊ-1032-11002/20-Շ</t>
  </si>
  <si>
    <t>30.01.2020թ.Պայմ.NԴՏՊ-1032-11002/20-Ս</t>
  </si>
  <si>
    <t>«Հանս Քրիստիան Կոֆոեդ» բարեգործական_x000D_ հիմնադրամ</t>
  </si>
  <si>
    <t>30.01.2020թ.ՊայմNԴՏՊ-1032-11002/20-ԱԳ</t>
  </si>
  <si>
    <t>30.01.2020թ.ՊայմNԴՏՊ-1032-11002/20-ԱՋ</t>
  </si>
  <si>
    <t>30.01.2020թ.ՊայմNԴՏՊ-1032-11002/20-ԱՎ</t>
  </si>
  <si>
    <t>30.01.2020թ.ՊայմNԴՏՊ-1032-11002/20-ԱՐ</t>
  </si>
  <si>
    <t>30.01.2020թ.ՊայմNԴՏՊ-1032-11002/20-ԿՈ</t>
  </si>
  <si>
    <t>30.01.2020թ.ՊայմNԴՏՊ-1032-11002/20-ՆՄ</t>
  </si>
  <si>
    <t>30.01.2020թ.ՊայմNԴՏՊ-1032-11002/20-ՆՆ</t>
  </si>
  <si>
    <t>30.01.2020թ.ՊայմNԴՏՊ-1032-11002/20-ՇԻ</t>
  </si>
  <si>
    <t>«Հայաստանում ԳԿԽ ԲՎ ԵԿ»մասնաճյուղ</t>
  </si>
  <si>
    <t>30.01.2020թ.ՊայմNԴՏՊ-1032-11002/20-ՔԶ</t>
  </si>
  <si>
    <t>«Արմավիրի զարգացման կենտրոն» ՀԿ</t>
  </si>
  <si>
    <t>30.01.2020թ.ՊայմNԴՏՊ-1032-11002/20-ԱՐՄ</t>
  </si>
  <si>
    <t>«Տնային պայմաններում միայնակ տարեցն_x000D_երի և հաշմանդամների սոց. սպասարկման_x000D_ կենտրոն» ՊՈԱԿ</t>
  </si>
  <si>
    <t>NԴՏՊ-Ծ1032.Մ11002/20,02.03.2020թ.համ.1</t>
  </si>
  <si>
    <t xml:space="preserve"> Տարեցներին, հաշմանդամություն ունեցող անձանց ցերեկային խնամքի ծառայություններ</t>
  </si>
  <si>
    <t>ԴՏՊ-1032-11003/20-Դ-Ց</t>
  </si>
  <si>
    <t>ԴՏՊ-1032-11003/20-Ն-Ց</t>
  </si>
  <si>
    <t>ԴՏՊ-132-11003/20-Ս1-Ց</t>
  </si>
  <si>
    <t>ԴՏՊ-1032-11003/20-Ա1-Ց</t>
  </si>
  <si>
    <t>ԴՏՊ-1032-11003/20-Ա2-Ց</t>
  </si>
  <si>
    <t>ԴՏՊ-1032-11003/20-ԱՋ-Ց</t>
  </si>
  <si>
    <t>ԴՏՊ-1032-11003/20-ԱՎ-Ց</t>
  </si>
  <si>
    <t>ԴՏՊ-1032-11003/20-Գ1-Ց</t>
  </si>
  <si>
    <t>ԴՏՊ-1032-11003/20-Լ1-Ց</t>
  </si>
  <si>
    <t>ԴՏՊ-1032-11003/20-Լ2-Ց</t>
  </si>
  <si>
    <t>ԴՏՊ-1032-11003/20-Լ3-Ց</t>
  </si>
  <si>
    <t>ԴՏՊ-1032-11003/20-Լ4-Ց</t>
  </si>
  <si>
    <t>«Խնամք» ԲՀԿ</t>
  </si>
  <si>
    <t>ԴՏՊ-1032-11003/20-Լ5-Ց</t>
  </si>
  <si>
    <t>ԴՏՊ-1032-11003/20-Կ1-Ց</t>
  </si>
  <si>
    <t>ԴՏՊ-1032-11003/20-Կ2-Ց</t>
  </si>
  <si>
    <t>ԴՏՊ-1032-11003/20-Շ1-Ց</t>
  </si>
  <si>
    <t>ԴՏՊ-1032-11003/20-Շ2-Ց</t>
  </si>
  <si>
    <t>ԴՏՊ-1032-11003/20-Շ3-Ց</t>
  </si>
  <si>
    <t>ԴՏՊ-1032-11003/20-Ս2-Ց</t>
  </si>
  <si>
    <t>ԴՏՊ-1032-11003/20-ՔԶ-Ց</t>
  </si>
  <si>
    <t>ԴՏՊ-1032-110003/20-Գ2-Ց</t>
  </si>
  <si>
    <t>ԴՏՊ-1032-11003/20-ՆՆ1-Ց</t>
  </si>
  <si>
    <t>ԴՏՊ-1032-11003/20-ՆՆ2-Ց</t>
  </si>
  <si>
    <t xml:space="preserve"> NԴՏՊ-1032-11003/20-ԿԱ-Ց</t>
  </si>
  <si>
    <t>ԴՏՊ-1032-11003/20-ՇՆԳ2-Ց</t>
  </si>
  <si>
    <t>10.02.2020թ.NԴՏՊ-1032-11003/20-ՇՆԳ1-Ց</t>
  </si>
  <si>
    <t xml:space="preserve"> Երեխաների շուրջօրյա խնամքի ծառայություններ</t>
  </si>
  <si>
    <t>«Գյումրու Երեխաների տուն» ՊՈԱԿ</t>
  </si>
  <si>
    <t>ԴՏՊ-Ծ1141Մ11001/20-1</t>
  </si>
  <si>
    <t>«Երևանի Մանկան տուն» ՊՈԱԿ</t>
  </si>
  <si>
    <t>ԴՏՊ-Ծ1141Մ11001/20-2</t>
  </si>
  <si>
    <t>«Մարի Իզմիրլյանի անվան մանկատուն» Պ_x000D_ՈԱԿ</t>
  </si>
  <si>
    <t>ԴՏՊ-Ծ1141Մ11001/20-4</t>
  </si>
  <si>
    <t>«Խարբերդի մասնագիտացված մանկատուն»_x000D_ ՊՈԱԿ</t>
  </si>
  <si>
    <t>ԴՏՊ-Ծ1141Մ11001/20-5</t>
  </si>
  <si>
    <t xml:space="preserve"> ՀՀ երեխաների շուրջօրյա խնամք և պաշտպանություն իրականացնող հաստատություններում խնամվող և հաստատությունում հայտնվելու ռիսկի խմբում գտնվող երեխաների ընտանիք վերադարձնելու և մուտքը հաստատություններ կանխարգելելու ծառայություններ</t>
  </si>
  <si>
    <t>«ՍՕՍ Մանկական Գյուղեր» ՀԲՀ</t>
  </si>
  <si>
    <t>ԴՏՊ-1141-11002/20-ԵԲ</t>
  </si>
  <si>
    <t xml:space="preserve"> ՀՀ երեխաների շուրջօրյա խնամք և պաշտպանություն իրականացնող հաստատություններում խնամվող և հաստատությունում հայտնվելու ռիսկի խմբում գտնվող երեխաների ընտանիք վերադարձնելու և մուտքը հաստատություններ կանխարգելելու ծառայություններե</t>
  </si>
  <si>
    <t>NԴՏՊ-1141-11002/20-ԿԲ</t>
  </si>
  <si>
    <t>«Բարի մամա» ԲՀԿ</t>
  </si>
  <si>
    <t>NԴՏՊ-1141-11002/20-ՏԲ</t>
  </si>
  <si>
    <t>ԴՏՊ-1141-11002/20-ՎԶԲ</t>
  </si>
  <si>
    <t>N ԴՏՊ-1141-11002/20-ՏԲ</t>
  </si>
  <si>
    <t>NԴՏՊ-1141-11002/20-ԲՄԳ</t>
  </si>
  <si>
    <t>NԴՏՊ-1141-11002/20-ԲՄԼ</t>
  </si>
  <si>
    <t>NԴՏՊ-1141-11002/20-ԲՄՍ</t>
  </si>
  <si>
    <t>ԴՏՊ-1141-11002/20-ՄԶԱՄԲ</t>
  </si>
  <si>
    <t>ԴՏՊ-1141-11002/20-ՄԶԱՐԲ</t>
  </si>
  <si>
    <t xml:space="preserve"> Անօթևան մարդկանց համար ժամանակավոր օթևանի տրամադրման ծառայություններ</t>
  </si>
  <si>
    <t>ԴՏՊ-1032-11005/20Հ</t>
  </si>
  <si>
    <t>10.02.2020թ.Պայմ.NԴՏՊ-1032-11005/20-ԿԵ1</t>
  </si>
  <si>
    <t>10.02.2020թ.Պայմ.NԴՏՊ-1032-11005/20-ԿԵ2</t>
  </si>
  <si>
    <t>10.02.2020թ.Պայմ.NԴՏՊ-1032-11005/20-ԿԵ3</t>
  </si>
  <si>
    <t xml:space="preserve"> Մտավոր խնդիրներ ունեցող անձանց շուրջօրյա խնամքի ծառայություններ</t>
  </si>
  <si>
    <t>«Ջերմիկ Անկյուն» Հիմնադրամ</t>
  </si>
  <si>
    <t>30.01.2020թ.Պայմ.NԴՏՊ-1032-11008/20-Մ</t>
  </si>
  <si>
    <t>30.012020թ.Պայմ.NԴՏՊ-1032-11008/20-Ե2</t>
  </si>
  <si>
    <t>30.01.2020թ.Պայմ.NԴՏՊ-1032-11008/20-Ե1</t>
  </si>
  <si>
    <t xml:space="preserve"> Հոգեկան առողջության խնդիրներ ունեցող անձանց շուրջօրյա խնամքի ծառայություններ</t>
  </si>
  <si>
    <t>30.01.2020թ.Պայմ.NԴՏՊ-1032-11009/20-Լ</t>
  </si>
  <si>
    <t xml:space="preserve"> Տեսողության խնդիրներ ունեցող անձանց սոցիալ-հոգեբանական վերականգնում_x000D_
</t>
  </si>
  <si>
    <t>ԴՏՊ-1160-11009/20</t>
  </si>
  <si>
    <t xml:space="preserve"> Տնային խնամքի ծառայություններ հոգեկան առողջության խնդիրներ ունեցող անձանց համար_x000D_
</t>
  </si>
  <si>
    <t>ԴՏՊ-1032-110111/20-Ե</t>
  </si>
  <si>
    <t xml:space="preserve"> Սոցիալական շտապ օգնություն</t>
  </si>
  <si>
    <t>ԴՏՊ-1011-11005/20-ՇՕ</t>
  </si>
  <si>
    <t xml:space="preserve"> Ընտանիքում բռնության ենթարկված անձանց ապաստարանի ծառայություններ</t>
  </si>
  <si>
    <t>«Կանանց աջակցման կենտրոն» ՀԿ</t>
  </si>
  <si>
    <t>ԴՏՊ-1141-11015/20-ԿԱ</t>
  </si>
  <si>
    <t xml:space="preserve"> Ընտանեկան բռնության ենթարկված անձանց աջակցության կենտրոնների  ծառայություններ_x000D_
</t>
  </si>
  <si>
    <t>«Երիտասարդական Ավանգարդ» հանրային շահերի աջակցման ՀԿ</t>
  </si>
  <si>
    <t>ԴՏՊ-1141-11016/20-ԵԱ</t>
  </si>
  <si>
    <t>«Երիտասարդ Տավուշ» ՀԿ</t>
  </si>
  <si>
    <t>ԴՏՊ-1141-11016/20-ԵՏ</t>
  </si>
  <si>
    <t>«Արևամանուկ»հոգեբանասոցիալական աջակ_x000D_
ցության հիմնադրամ</t>
  </si>
  <si>
    <t>ԴՏՊ-1141-11016/20-ԱրՀ</t>
  </si>
  <si>
    <t>ԴՏՊ-1141-11016/20-ԵԱԾ</t>
  </si>
  <si>
    <t>«Մարտունու կանանց համայնքային խորհո_x000D_ւրդ» ՀԿ</t>
  </si>
  <si>
    <t>ԴՏՊ-1141-11016/20-ՄԿԱ</t>
  </si>
  <si>
    <t>ԴՏՊ-1141-11016/20-ՄԿԳ</t>
  </si>
  <si>
    <t>ԴՏՊ-1141-11016/20-ՄԿԿ</t>
  </si>
  <si>
    <t>«Սոսե Կանանց Հիմնահարցեր» ՀԿ</t>
  </si>
  <si>
    <t>ԴՏՊ-1141-11016/20-ՍԿՀ</t>
  </si>
  <si>
    <t>Սպիտակի Հելսինկյան խումբ ԻՀԿ</t>
  </si>
  <si>
    <t>ԴՏՊ-1141-11016/20-ՍՀԼ</t>
  </si>
  <si>
    <t>«Դու մենակ չես» կանանց աջակցման ՀԿ</t>
  </si>
  <si>
    <t>ԴՏՊ-1141-11016/20-ԴՄՎՁ</t>
  </si>
  <si>
    <t xml:space="preserve"> Երեխաների խնամքի ցերեկային ծառայությունների տրամադրում</t>
  </si>
  <si>
    <t>«Ընտանիք և համայնք» ԲՀԿ</t>
  </si>
  <si>
    <t>ԴՏՊ-1141-11018/20-ԸՀ</t>
  </si>
  <si>
    <t>ԴՏՊ-1141-11018/20-ԼԿ</t>
  </si>
  <si>
    <t>ԴՏՊ-1141-11018/20-ՀԿ</t>
  </si>
  <si>
    <t>«Ձեզ համար» ՀԲԿ</t>
  </si>
  <si>
    <t>ԴՏՊ-1141-11018/20-ՁՀ</t>
  </si>
  <si>
    <t>ԴՏՊ-1141-11018/20-ԱԶԿ</t>
  </si>
  <si>
    <t>«Երեխաների աջակցության հիմնադրամ»</t>
  </si>
  <si>
    <t>ԴՏՊ-1141-11018/20-ԵրՀ</t>
  </si>
  <si>
    <t>ԴՏՊ-1141-11018/20-ԸՀՇ</t>
  </si>
  <si>
    <t>ԴՏՊ-1141-11018/20-ՀԿԳ</t>
  </si>
  <si>
    <t>ԴՏՊ-1141-11018/20-ՄԶԵ</t>
  </si>
  <si>
    <t>ԴՏՊ-1141-11018/20-ՄԶՋ</t>
  </si>
  <si>
    <t>ԴՏՊ-1141-11018/20-ՍՕՍ</t>
  </si>
  <si>
    <t>«Վորլդ Վիժն Հայաստան» երեխաների պաշ_x000D_տպանության հիմնադրամ</t>
  </si>
  <si>
    <t>ԴՏՊ-1141-11018/20-ՎՎԹ</t>
  </si>
  <si>
    <t>ԴՏՊ-1141-11018/20-ՎՎԻ</t>
  </si>
  <si>
    <t>ԴՏՊ-1141-11018/20-ՎՎՃ</t>
  </si>
  <si>
    <t>ԴՏՊ-1141-11018/20-ՎՎՆ</t>
  </si>
  <si>
    <t>ԴՏՊ-1141-11018/20-ՎՎՍ</t>
  </si>
  <si>
    <t>ԴՏՊ-1141-11018/20-ՎՎՎ</t>
  </si>
  <si>
    <t>ԴՏՊ-1141-11018/20-ՎՎԱԼ</t>
  </si>
  <si>
    <t>ԴՏՊ-1141-11018/20-ՎՎԱՊ</t>
  </si>
  <si>
    <t>ԴՏՊ-1141-11018/20-ՎՎՇԱ</t>
  </si>
  <si>
    <t xml:space="preserve"> Տարեցների շուրջօրյա խնամքի ծառայություններ</t>
  </si>
  <si>
    <t>«Վանաձորի տարեցների տուն» Հիմնադրամ</t>
  </si>
  <si>
    <t>30.01.2020թ.NԴՏՊ-1032-11004/20-Վ</t>
  </si>
  <si>
    <t xml:space="preserve"> Թրաֆիքինգի և շահագործման, սեռական բռնության ենթարկված անձանց սոցիալ-հոգեբանական վերականգնողական ծառայություններ</t>
  </si>
  <si>
    <t>«Դեմոկրատիան այսօր» ՀԿ</t>
  </si>
  <si>
    <t>N 1141-11010/20</t>
  </si>
  <si>
    <t>Կազմակերպության անվանումը</t>
  </si>
  <si>
    <t>Կնքված պայմանագրի գումարը  (հազ․ դրամ)</t>
  </si>
  <si>
    <t>Թրաֆիքինգի և շահագործման, սեռական բռնության ենթարկված անձանց սոցիալ-հոգեբանական վերականգնողական ծառայություններ</t>
  </si>
  <si>
    <t>ԴՏՊ-1141-11010/21</t>
  </si>
  <si>
    <t>«Մտավոր խնդիրներով հաշմանդամություն ունեցող անձանց ցերեկային սոցիալ-վերականգնողական ծառայություններ»</t>
  </si>
  <si>
    <t>«Փրկություն» ԲՀԿ</t>
  </si>
  <si>
    <t xml:space="preserve">ԴՏՊ-1160-11006/Ե </t>
  </si>
  <si>
    <t>«Մայրի» բուժական մանկավարժության և սոցիալական թերապիայի կենտրոն</t>
  </si>
  <si>
    <t xml:space="preserve">ԴՏՊ-1160-11006/Ե-2 </t>
  </si>
  <si>
    <t>«Աստղացոլք» ՀԿ</t>
  </si>
  <si>
    <t xml:space="preserve">ԴՏՊ-1160-11006/Մ-3 </t>
  </si>
  <si>
    <t>«Աստղավարդ» ՀԿ</t>
  </si>
  <si>
    <t xml:space="preserve">ԴՏՊ-1160-11006/Մ-4 </t>
  </si>
  <si>
    <t>«Մտավոր խնդիրներ ունեցող անձանց շուրջօրյա խնամքի ծառայություններ»</t>
  </si>
  <si>
    <t>«Ջերմիկ Անկյուն» հիմնադրամ</t>
  </si>
  <si>
    <t>ԴՏՊ-1160-11010/Ե</t>
  </si>
  <si>
    <t xml:space="preserve">ԴՏՊ-1160-11010/Մ-2 </t>
  </si>
  <si>
    <t>ԴՏՊ-1160-11010/Մ</t>
  </si>
  <si>
    <t>«Տարեցների և հաշմանդամություն ունեցող   18 տարին լրացած անձանց շուրջօրյա խնամքի ծառայություններ Լոռու մարզում»</t>
  </si>
  <si>
    <t>«Վանաձորի տարեցների տուն» հիմնադրամ</t>
  </si>
  <si>
    <t>ԴՏՊ-1032-11004/21Վ</t>
  </si>
  <si>
    <t>«Աուտիզմ ունեցող անձանց սոցիալ-հոգեբանական աջակցություն ցերեկային կենտրոնում»</t>
  </si>
  <si>
    <t>«Իմ ուղին» ուսումնավերականգնողական ցերեկային կենտրոն</t>
  </si>
  <si>
    <t xml:space="preserve">ԴՏՊ-1160-11008/Ե-1 </t>
  </si>
  <si>
    <t xml:space="preserve">ԴՏՊ-1160-11008/Ե-2 </t>
  </si>
  <si>
    <t>«Առավոտ» ԲՀԿ</t>
  </si>
  <si>
    <t xml:space="preserve">ԴՏՊ-1160-11008/Մ-3 </t>
  </si>
  <si>
    <t xml:space="preserve">ԴՏՊ-1160-11008/Մ-4 </t>
  </si>
  <si>
    <t>«Հաշմանդամություն ունեցող անձանց սոցիալ-հոգեբանական աջակցություն ցերեկային կենտրոնում»</t>
  </si>
  <si>
    <t xml:space="preserve">ԴՏՊ-1160-11007/Ե </t>
  </si>
  <si>
    <t xml:space="preserve">ԴՏՊ-1160-11007/Մ-2 </t>
  </si>
  <si>
    <t xml:space="preserve">ԴՏՊ-1160-11007/Մ-3 </t>
  </si>
  <si>
    <t>«Տեսողության խնդիրներ ունեցող անձանց սոցիալ-հոգեբանական վերականգնում»</t>
  </si>
  <si>
    <t xml:space="preserve">ԴՏՊ-1160-11009/Ե-1 </t>
  </si>
  <si>
    <t>«Անօթևան մարդկանց համար ժամանակավոր օթևանի տրամադրման ծառայություններ»</t>
  </si>
  <si>
    <t>«Հանս Քրիստիան Կոֆոեդ» ԲՀ</t>
  </si>
  <si>
    <t xml:space="preserve">ԴՏՊ-1032-11005/21Հ </t>
  </si>
  <si>
    <t xml:space="preserve">ԴՏՊ-1032-11005/21Կ </t>
  </si>
  <si>
    <t>«Տարեցներին և հաշմանդամություն ունեցող անձանց  ցերեկային խնամքի ծառայություններ»</t>
  </si>
  <si>
    <t>Առաքելություն Հայաստան ԲՀԿ</t>
  </si>
  <si>
    <t>ԴՏՊ-1032-11003/21-Ե</t>
  </si>
  <si>
    <t>ԴՏՊ-1032-11003/21-Շ</t>
  </si>
  <si>
    <t>ԴՏՊ-1032-11003/21-Ս</t>
  </si>
  <si>
    <t>ԴՏՊ-1032-11003/21-Կ</t>
  </si>
  <si>
    <t>ԴՏՊ-1032-11003/21-Ա</t>
  </si>
  <si>
    <t>ԴՏՊ-1032-11003/21-Լ</t>
  </si>
  <si>
    <t>ԴՏՊ-1032-11003/21-Գ</t>
  </si>
  <si>
    <t>«ՀՀ երեխաների շուրջօրյա խնամք և պաշտպանություն իրականացնող հաստատություններում խնամվող և հաստատությունում հայտնվելու ռիսկի խմբում գտնվող երեխաների ընտանիք վերադարձնելու և մուտքը հաստատություններ կանխարգելելու ծառայություններ» ներառյալ «Կենսաբանական ընտանիք տեղափոխված և հաստատություն մուտքը կանխարգելված երեխաների ընտանիքների  բնաիրային օգնության փաթեթի տրամադրում»</t>
  </si>
  <si>
    <t>«ՍՕՍ-Մանկական Գյուղեր» ՀԲՀ</t>
  </si>
  <si>
    <t>ԴՏՊ-1141-11002/21Ե</t>
  </si>
  <si>
    <t>ԴՏՊ-1141-12002/21ԵՓ</t>
  </si>
  <si>
    <t>ԴՏՊ-1141-11002/21ԿԲ</t>
  </si>
  <si>
    <t>ԴՏՊ-1141-12002/21ԿՓ</t>
  </si>
  <si>
    <t>ԴՏՊ-1141-11002/21Ի</t>
  </si>
  <si>
    <t>ԴՏՊ-1141-12002/21ԻՓ</t>
  </si>
  <si>
    <t>«Վորլդ Վիժն Հայաստան» Երեխաների պաշտպանության հիմնադրամ</t>
  </si>
  <si>
    <t xml:space="preserve">ԴՏՊ-1141-11002/21ՎՎԳԲ </t>
  </si>
  <si>
    <t>ԴՏՊ-1141-12002/21ՎՎԳՓ</t>
  </si>
  <si>
    <t>«ԱՌԱՎՈՏ» ԲՀԿ</t>
  </si>
  <si>
    <t xml:space="preserve">ԴՏՊ-1141-11002/21ՎԲ </t>
  </si>
  <si>
    <t>ԴՏՊ-1141-12002/21ՎՓ</t>
  </si>
  <si>
    <t xml:space="preserve">ԴՏՊ-1141-11002/21ՎՎՇԲ </t>
  </si>
  <si>
    <t xml:space="preserve">ԴՏՊ-1141-11002/21ՎՎՇՓ </t>
  </si>
  <si>
    <t>«Տարեցների և հաշմանդամություն ունեցող անձանց տնային պայմաններում խնամքի ծառայություններ»</t>
  </si>
  <si>
    <t xml:space="preserve">«Առաքելություն Հայաստան» ԲՀԿ </t>
  </si>
  <si>
    <t>ԴՏՊ-1032-11002/21-Ե</t>
  </si>
  <si>
    <t>ԴՏՊ-1032-11002/21-Շ</t>
  </si>
  <si>
    <t>ԴՏՊ-1032-11002/21-Ա</t>
  </si>
  <si>
    <t>ԴՏՊ-1032-11002/21-Կ</t>
  </si>
  <si>
    <t>ԴՏՊ-1032-11002/21-ԱՐՄ</t>
  </si>
  <si>
    <t>Հայկական  Կարիտաս ԲՀԿ</t>
  </si>
  <si>
    <t>ԴՏՊ-1032-11002/21-Ս</t>
  </si>
  <si>
    <t>ԴՏՊ-1032-11002/21-Լ</t>
  </si>
  <si>
    <t>ԴՏՊ-1032-11002/21-Գ</t>
  </si>
  <si>
    <t>«Ընտանիքում բռնության ենթարկված անձանց աջակցության կենտրոնների ծառայություններ»</t>
  </si>
  <si>
    <t>Կանանց իրավունքների կենտրոն ՀԿ</t>
  </si>
  <si>
    <t xml:space="preserve">ԴՏՊ-1141-11016/21Ե </t>
  </si>
  <si>
    <t>«Արևամանուկ» հոգեբանասոցիալական աջակցության հիմնադրամ</t>
  </si>
  <si>
    <t xml:space="preserve">ԴՏՊ-1141-11016/21Շ </t>
  </si>
  <si>
    <t xml:space="preserve">ԴՏՊ-1141-11016/21Ս </t>
  </si>
  <si>
    <t>«Կանանց հզորացման ռեսուրս կենտրոն» ՀԿ</t>
  </si>
  <si>
    <t xml:space="preserve">ԴՏՊ-1141-11016/21Կ </t>
  </si>
  <si>
    <t>Երիտասարդ ավանգարդ ՀԿ</t>
  </si>
  <si>
    <t xml:space="preserve">ԴՏՊ-1141-11016/21ԱՎ </t>
  </si>
  <si>
    <t xml:space="preserve">ԴՏՊ-1141-11016/21ԱՏ </t>
  </si>
  <si>
    <t>«Սպիտակի Հելսինկյան խումբ»</t>
  </si>
  <si>
    <t xml:space="preserve">ԴՏՊ-1141-11016/21Լ </t>
  </si>
  <si>
    <t>«Մարտունու կանանց համայնքային խորհուրդ» ՀԿ</t>
  </si>
  <si>
    <t xml:space="preserve">ԴՏՊ-1141-11016/21Գ </t>
  </si>
  <si>
    <t xml:space="preserve">ԴՏՊ-1141-11016/21Վ </t>
  </si>
  <si>
    <t>«Թալին հույս» սոցիալական ՀԿ</t>
  </si>
  <si>
    <t>ԴՏՊ-1141-11016/21ԱԾ</t>
  </si>
  <si>
    <t>«Ընտանիքում բռնության ենթարկված անձանց ապաստարանի ծառայություններ»</t>
  </si>
  <si>
    <t>«Կանանց Աջակցման Կենտրոն» ՀԿ</t>
  </si>
  <si>
    <t>ԴՏՊ-1141-11015/21ԿԱՀՏ</t>
  </si>
  <si>
    <t>ԴՏՊ-1141-11015/21ԿԱԵ</t>
  </si>
  <si>
    <t>«Երեխաների խնամքի ցերեկային ծառայությունների տրամադրում»</t>
  </si>
  <si>
    <t>Լիարժեք Կյանք ՀԿ</t>
  </si>
  <si>
    <t xml:space="preserve">ԴՏՊ114111018/21Տ </t>
  </si>
  <si>
    <t>«Երեխաների աջակցության կենտրոն» հիմնադրամ</t>
  </si>
  <si>
    <t xml:space="preserve">ԴՏՊ114111018/21ԲԴ </t>
  </si>
  <si>
    <t xml:space="preserve">ԴՏՊ114111018/21ՎՎԱՊ </t>
  </si>
  <si>
    <t xml:space="preserve">ԴՏՊ114111018/21ԱՐՄ </t>
  </si>
  <si>
    <t>9936 300</t>
  </si>
  <si>
    <t xml:space="preserve">ԴՏՊ114111018/21ՎՎՎ </t>
  </si>
  <si>
    <t xml:space="preserve">ԴՏՊ114111018/21ՎՎՆ </t>
  </si>
  <si>
    <t>ՍՕՍ մանկական գյուղեր</t>
  </si>
  <si>
    <t xml:space="preserve">ԴՏՊ114111018/21ՍՕՍ </t>
  </si>
  <si>
    <t xml:space="preserve">ԴՏՊ114111018/21ՎՎՇԱ </t>
  </si>
  <si>
    <t>Վորլդ Վիժն Հայաստան</t>
  </si>
  <si>
    <t xml:space="preserve">ԴՏՊ114111018/21ՎՎՍ </t>
  </si>
  <si>
    <t xml:space="preserve">ԴՏՊ114111018/21ԵԱՀ </t>
  </si>
  <si>
    <t xml:space="preserve">ԴՏՊ114111018/21ԼԿԳ </t>
  </si>
  <si>
    <t xml:space="preserve">ԴՏՊ114111018/21ՎՎԹ </t>
  </si>
  <si>
    <t xml:space="preserve">ԴՏՊ114111018/21ՎՎԱԼ </t>
  </si>
  <si>
    <t xml:space="preserve">ԴՏՊ114111018/21ԼԿՍ </t>
  </si>
  <si>
    <t>Կայուն զարգացման նախաձեռնությունների «Աստղացոլք» ՀԿ</t>
  </si>
  <si>
    <t xml:space="preserve">ԴՏՊ114111018/21Ճ </t>
  </si>
  <si>
    <t xml:space="preserve">ԴՏՊ114111018/21ՎՎԻ </t>
  </si>
  <si>
    <t>Հայկական Կարիտաս ԲՀԿ</t>
  </si>
  <si>
    <t xml:space="preserve">ԴՏՊ114111018/21Գ </t>
  </si>
  <si>
    <t xml:space="preserve">ԴՏՊ114111018/21ԱՏ </t>
  </si>
  <si>
    <t>«Ընտանիք և Համայնք» ՀԿ</t>
  </si>
  <si>
    <t xml:space="preserve">ԴՏՊ114111018/21Մ </t>
  </si>
  <si>
    <t xml:space="preserve">ԴՏՊ114111018/21Եղ </t>
  </si>
  <si>
    <t xml:space="preserve">ԴՏՊ114111018/21Ջ </t>
  </si>
  <si>
    <t>«Ձեզ համար»</t>
  </si>
  <si>
    <t xml:space="preserve">ԴՏՊ114111018/21ՁՀ </t>
  </si>
  <si>
    <t xml:space="preserve">ԴՏՊ114111018/21ԱՐԹ </t>
  </si>
  <si>
    <t>«Խնամք» ՀԿ</t>
  </si>
  <si>
    <t xml:space="preserve">ԴՏՊ-1032-11011/21-Ե </t>
  </si>
  <si>
    <t>Հոգեկան խնդիրներ ունեցող անձանց շուրջորյա խնամքի ծառայություններ համայնքահեն փոքր տներում /նախկին 1032 ծրագրի Հոգեկան խնդիրներ ունեցող անձանց շուրջօրյա խնամքի ծառայություններ միջոցառում/</t>
  </si>
  <si>
    <t xml:space="preserve">ԴՏՊ-1060-11011/Մ-2 </t>
  </si>
  <si>
    <t>Ծրագրային դասիչ</t>
  </si>
  <si>
    <t>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</si>
  <si>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</si>
  <si>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>Ծրագիր</t>
  </si>
  <si>
    <t>Միջոցառում</t>
  </si>
  <si>
    <t>Կնքված պայմանագրի գումարը</t>
  </si>
  <si>
    <t>ՀՀ աշխատանքի և սոցիալական հարցերի նախարարություն</t>
  </si>
  <si>
    <t>Ընտանիքներին, կանանց և երեխաներին աջակցություն</t>
  </si>
  <si>
    <t>Երեխաների շուրջօրյա խնամքի ծառայություններ</t>
  </si>
  <si>
    <t>«Երևանի մանկան տուն» ՊՈԱԿ</t>
  </si>
  <si>
    <t>«Գավառի մանկատուն» ՊՈԱԿ</t>
  </si>
  <si>
    <t>«Գյումրու «Երեխաների տուն» ՊՈԱԿ</t>
  </si>
  <si>
    <t>«Մարի Իզմիրլյանի անվան մանկատուն» ՊՈԱԿ</t>
  </si>
  <si>
    <t>«Խարբերդի մասնագիտացված մանկատուն» ՊՈԱԿ</t>
  </si>
  <si>
    <t>Կյանքի դժվարին իրավիճակում հայտնված երեխաներին ժամանակավոր խնամքի տրամադրման ծառայություններ</t>
  </si>
  <si>
    <t xml:space="preserve">«Երևանի «Զատիկ» երեխաներին աջակցության կենտրոն» ՊՈԱԿ </t>
  </si>
  <si>
    <t>«Շիրակի մարզի երեխայի և ընտանիքի աջակցության կենտրոն» ՊՈԱԿ</t>
  </si>
  <si>
    <t>«Սյունիքի մարզի երեխայի և ընտանիքի աջակցության կենտրոն» ՊՈԱԿ*</t>
  </si>
  <si>
    <t>Երեխաների և ընտանիքների աջակցության տրամադրման ծառայություններ</t>
  </si>
  <si>
    <t>«Երեխայի և ընտանիքի աջակցության կենտրոն» ՊՈԱԿ</t>
  </si>
  <si>
    <t>«Լոռու մարզի երեխայի և ընտանիքի աջակցության կենտրոն» ՊՈԱԿ</t>
  </si>
  <si>
    <t>«Երևանի Աջափնյակ թաղային համայնքի երեխաների սոցիալական հոգածության կենտրոն» ՊՈԱԿ</t>
  </si>
  <si>
    <t>Խնամքի ծառայություններ 18 տարեկանից բարձր տարիքի անձանց</t>
  </si>
  <si>
    <t>Տարեցների և հաշմանդամություն ունեցող 18 տարին լրացած անձանց շուրջօրյա խնամքի ծառայություններ</t>
  </si>
  <si>
    <t>«Երևանի թիվ 1 տուն-ինտերնատ» ՊՈԱԿ</t>
  </si>
  <si>
    <t>«Նորքի տուն-ինտերնատ» ՊՈԱԿ</t>
  </si>
  <si>
    <t>«Վարդենիսի նյարդահոգեբանական տուն-ինտերնատ» ՊՈԱԿ</t>
  </si>
  <si>
    <t xml:space="preserve">«Ձորակ» հոգեկան առողջության խնդիրներ ունեցող անձանց խնամքի կենտրոն» ՊՈԱԿ </t>
  </si>
  <si>
    <t>«Հայկական կարմիր խաչի ընկերություն» ՀԿ</t>
  </si>
  <si>
    <t>Տարեցներին և հաշմանդամություն ունեցող անձանց տնային պայմաններում խնամքի ծառայություններ</t>
  </si>
  <si>
    <t>««Տնային պայմաններում միայնակ տարեցների և հաշմանդամների սոցիալական սպասարկման կենտրոն»» ՊՈԱԿ</t>
  </si>
  <si>
    <t xml:space="preserve"> Սոցիալական բնակարանային ֆոնդի սպասարկման ծառայություններ</t>
  </si>
  <si>
    <t>Հատուկ խմբերին դասված որոշակի կատեգորիայի անձանց կացարանով ապահովման ծառայություններ</t>
  </si>
  <si>
    <t xml:space="preserve">Այլընտրանքային աշխատանքային ծառայություն </t>
  </si>
  <si>
    <t>Այլընտրանքային աշխատանքային ծառայողներին դրամական բավարարման և դրամական փոխհատուցման տրամադրում</t>
  </si>
  <si>
    <t>«Գյումրու տուն-ինտերնատ» ՊՈԱԿ</t>
  </si>
  <si>
    <t>Սոցիալական պաշտպանության ոլորտի զարգացման ծրագիր</t>
  </si>
  <si>
    <t>Մեթոդաբանական ձեռնարկների մշակում, հետազոտությունների անցկացում և սոցիալական ապահովության ոլորտի կադրերի վերապատրաստում</t>
  </si>
  <si>
    <t>«Աշխատանքի և սոցիալական հետազոտությունների ազգային ինստիտուտ» ՊՈԱԿ</t>
  </si>
  <si>
    <t>«Մասնագիտական կողմնորոշման, համակարգի մեթոդաբանության ապահովման  և կադրերի վերապատրաստման ծառայություններ»</t>
  </si>
  <si>
    <t>ՀՀ աշխատանքի և սոցիալական հարցերի նախարարության ենթակայությամբ գործող ՊՈԱԿ-ներ</t>
  </si>
  <si>
    <t xml:space="preserve">ԴՏՊ-1117-11001/21 </t>
  </si>
  <si>
    <t>«Նորք» սոցիալական ծառայությունների տեխնոլոգիական և իրազեկման կենտրոն» հիմնադրամի</t>
  </si>
  <si>
    <t xml:space="preserve">ԴՏՊ-1117-11001/20 </t>
  </si>
  <si>
    <t xml:space="preserve"> Սոցիալական պաշտպանության ոլորտի տեղեկատվական համակարգի սպասարկման (կատարելագործման), շահագործման և տեղեկատվության տրամադրման ծառայություններ</t>
  </si>
  <si>
    <t>հազ․ դրամ</t>
  </si>
  <si>
    <t>ՀՀ աշխատանքի և սոցիալական հարցերի նախարարության և հասարակական կազմակերպությունների միջև 2020 թվականին կնքված պայմանագրեր</t>
  </si>
  <si>
    <t>ՀՀ աշխատանքի և սոցիալական հարցերի նախարարության և հասարակական կազմակերպությունների միջև 2021 թվականին կնքված պայմանագրեր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</si>
</sst>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_);\(#,##0.0\)"/>
    <numFmt numFmtId="165" formatCode="#####################"/>
    <numFmt numFmtId="166" formatCode="0.0"/>
    <numFmt numFmtId="167" formatCode="#,##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GHEA Grapalat"/>
      <family val="3"/>
    </font>
    <font>
      <b/>
      <sz val="12"/>
      <name val="GHEA Grapalat"/>
      <family val="3"/>
    </font>
    <font>
      <b/>
      <sz val="12"/>
      <color theme="1"/>
      <name val="GHEA Grapalat"/>
      <family val="3"/>
    </font>
    <font>
      <b/>
      <sz val="11"/>
      <color theme="1"/>
      <name val="GHEA Grapalat"/>
      <family val="3"/>
    </font>
    <font>
      <sz val="11"/>
      <color theme="1"/>
      <name val="GHEA Grapalat"/>
      <family val="3"/>
    </font>
    <font>
      <sz val="11"/>
      <color rgb="FF000000"/>
      <name val="GHEA Grapalat"/>
      <family val="3"/>
    </font>
    <font>
      <sz val="10"/>
      <color theme="1"/>
      <name val="GHEA Grapalat"/>
      <family val="3"/>
    </font>
    <font>
      <sz val="10"/>
      <name val="Arial Armenian"/>
      <family val="2"/>
    </font>
    <font>
      <b/>
      <sz val="11"/>
      <name val="GHEA Grapalat"/>
      <family val="3"/>
    </font>
    <font>
      <sz val="10"/>
      <name val="GHEA Grapalat"/>
      <family val="3"/>
    </font>
    <font>
      <b/>
      <sz val="10"/>
      <color theme="1"/>
      <name val="GHEA Grapalat"/>
      <family val="3"/>
    </font>
    <font>
      <sz val="8"/>
      <name val="GHEA Grapalat"/>
      <family val="3"/>
    </font>
    <font>
      <i/>
      <sz val="8"/>
      <color theme="1"/>
      <name val="GHEA Grapalat"/>
      <family val="3"/>
    </font>
    <font>
      <b/>
      <sz val="10"/>
      <name val="GHEA Grapalat"/>
      <family val="3"/>
    </font>
    <font>
      <sz val="11"/>
      <name val="Calibri"/>
      <family val="2"/>
      <scheme val="minor"/>
    </font>
    <font>
      <i/>
      <sz val="1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65" fontId="2" fillId="0" borderId="1" xfId="0" applyNumberFormat="1" applyFont="1" applyBorder="1" applyAlignment="1" applyProtection="1">
      <alignment vertical="center" wrapText="1"/>
      <protection locked="0"/>
    </xf>
    <xf numFmtId="1" fontId="2" fillId="0" borderId="1" xfId="0" applyNumberFormat="1" applyFont="1" applyBorder="1" applyAlignment="1" applyProtection="1">
      <alignment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Font="1"/>
    <xf numFmtId="0" fontId="6" fillId="0" borderId="5" xfId="0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" fontId="0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167" fontId="13" fillId="0" borderId="0" xfId="1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/>
    </xf>
    <xf numFmtId="167" fontId="15" fillId="3" borderId="2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4" fontId="15" fillId="0" borderId="2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" fontId="8" fillId="0" borderId="0" xfId="0" applyNumberFormat="1" applyFont="1" applyFill="1"/>
    <xf numFmtId="0" fontId="15" fillId="0" borderId="1" xfId="0" applyFont="1" applyFill="1" applyBorder="1" applyAlignment="1">
      <alignment horizontal="center" vertical="top"/>
    </xf>
    <xf numFmtId="0" fontId="17" fillId="0" borderId="1" xfId="0" applyFont="1" applyFill="1" applyBorder="1" applyAlignment="1">
      <alignment vertical="center"/>
    </xf>
    <xf numFmtId="4" fontId="11" fillId="0" borderId="2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8" fillId="2" borderId="0" xfId="0" applyFont="1" applyFill="1"/>
    <xf numFmtId="0" fontId="15" fillId="2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vertical="center"/>
    </xf>
    <xf numFmtId="4" fontId="11" fillId="2" borderId="2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 wrapText="1"/>
    </xf>
    <xf numFmtId="0" fontId="12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167" fontId="8" fillId="0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NumberFormat="1" applyFont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0" xfId="0" applyNumberFormat="1" applyFont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</cellXfs>
  <cellStyles count="3">
    <cellStyle name="Comma" xfId="1" builtinId="3"/>
    <cellStyle name="Normal" xfId="0" builtinId="0"/>
    <cellStyle name="Normal 2 2 2" xfId="2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4" formatCode="#,##0.0_);\(#,##0.0\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####################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5" formatCode="#####################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7" formatCode="#,##0.00_);\(#,##0.00\)"/>
      <alignment horizontal="right" vertical="center" textRotation="0" wrapText="0" indent="0" justifyLastLine="0" shrinkToFit="0" readingOrder="0"/>
      <protection locked="0" hidden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HEA Grapalat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32" displayName="Table132" ref="B5:E122" totalsRowShown="0" headerRowDxfId="8" dataDxfId="6" headerRowBorderDxfId="7" tableBorderDxfId="5" totalsRowBorderDxfId="4">
  <autoFilter ref="B5:E122"/>
  <tableColumns count="4">
    <tableColumn id="43" name="Միջոցառման անվանումը" dataDxfId="3"/>
    <tableColumn id="11" name="Կազմակերպության անվանումը " dataDxfId="2"/>
    <tableColumn id="1" name="Պայմանագրի համարը" dataDxfId="1"/>
    <tableColumn id="13" name="Պայմանագրի գումար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H122"/>
  <sheetViews>
    <sheetView tabSelected="1" workbookViewId="0">
      <selection activeCell="B2" sqref="B2:E2"/>
    </sheetView>
  </sheetViews>
  <sheetFormatPr defaultRowHeight="17.25"/>
  <cols>
    <col min="1" max="1" width="5.42578125" style="1" customWidth="1"/>
    <col min="2" max="2" width="73.85546875" style="3" customWidth="1"/>
    <col min="3" max="3" width="48.7109375" style="3" customWidth="1"/>
    <col min="4" max="4" width="34.7109375" style="3" customWidth="1"/>
    <col min="5" max="5" width="24" style="4" customWidth="1"/>
    <col min="6" max="190" width="9.140625" style="2"/>
    <col min="191" max="16384" width="9.140625" style="1"/>
  </cols>
  <sheetData>
    <row r="2" spans="2:190" ht="29.25" customHeight="1">
      <c r="B2" s="67" t="s">
        <v>358</v>
      </c>
      <c r="C2" s="67"/>
      <c r="D2" s="67"/>
      <c r="E2" s="67"/>
    </row>
    <row r="3" spans="2:190">
      <c r="B3" s="66"/>
      <c r="C3" s="66"/>
      <c r="D3" s="66"/>
      <c r="E3" s="66"/>
    </row>
    <row r="4" spans="2:190">
      <c r="C4" s="3" t="s">
        <v>0</v>
      </c>
      <c r="E4" s="4" t="s">
        <v>357</v>
      </c>
    </row>
    <row r="5" spans="2:190" s="8" customFormat="1" ht="34.5">
      <c r="B5" s="5" t="s">
        <v>1</v>
      </c>
      <c r="C5" s="5" t="s">
        <v>2</v>
      </c>
      <c r="D5" s="5" t="s">
        <v>3</v>
      </c>
      <c r="E5" s="6" t="s">
        <v>4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</row>
    <row r="6" spans="2:190" s="2" customFormat="1" ht="34.5">
      <c r="B6" s="9" t="s">
        <v>5</v>
      </c>
      <c r="C6" s="9" t="s">
        <v>6</v>
      </c>
      <c r="D6" s="10" t="s">
        <v>7</v>
      </c>
      <c r="E6" s="11">
        <v>7224150</v>
      </c>
    </row>
    <row r="7" spans="2:190" s="2" customFormat="1" ht="34.5">
      <c r="B7" s="9" t="s">
        <v>5</v>
      </c>
      <c r="C7" s="9" t="s">
        <v>8</v>
      </c>
      <c r="D7" s="10" t="s">
        <v>9</v>
      </c>
      <c r="E7" s="11">
        <v>14448300</v>
      </c>
    </row>
    <row r="8" spans="2:190" s="2" customFormat="1" ht="34.5">
      <c r="B8" s="9" t="s">
        <v>5</v>
      </c>
      <c r="C8" s="9" t="s">
        <v>10</v>
      </c>
      <c r="D8" s="10" t="s">
        <v>11</v>
      </c>
      <c r="E8" s="11">
        <v>7224150</v>
      </c>
    </row>
    <row r="9" spans="2:190" s="2" customFormat="1" ht="34.5">
      <c r="B9" s="9" t="s">
        <v>12</v>
      </c>
      <c r="C9" s="9" t="s">
        <v>13</v>
      </c>
      <c r="D9" s="10" t="s">
        <v>14</v>
      </c>
      <c r="E9" s="11">
        <v>44010000</v>
      </c>
    </row>
    <row r="10" spans="2:190" s="2" customFormat="1" ht="34.5">
      <c r="B10" s="9" t="s">
        <v>12</v>
      </c>
      <c r="C10" s="9" t="s">
        <v>15</v>
      </c>
      <c r="D10" s="10" t="s">
        <v>16</v>
      </c>
      <c r="E10" s="11">
        <v>14492000</v>
      </c>
    </row>
    <row r="11" spans="2:190" s="2" customFormat="1" ht="34.5">
      <c r="B11" s="9" t="s">
        <v>12</v>
      </c>
      <c r="C11" s="9" t="s">
        <v>17</v>
      </c>
      <c r="D11" s="10" t="s">
        <v>18</v>
      </c>
      <c r="E11" s="11">
        <v>15936880</v>
      </c>
    </row>
    <row r="12" spans="2:190" s="2" customFormat="1" ht="34.5">
      <c r="B12" s="9" t="s">
        <v>19</v>
      </c>
      <c r="C12" s="9" t="s">
        <v>20</v>
      </c>
      <c r="D12" s="10" t="s">
        <v>21</v>
      </c>
      <c r="E12" s="11">
        <v>33663300</v>
      </c>
    </row>
    <row r="13" spans="2:190" s="2" customFormat="1" ht="34.5">
      <c r="B13" s="9" t="s">
        <v>19</v>
      </c>
      <c r="C13" s="9" t="s">
        <v>22</v>
      </c>
      <c r="D13" s="10" t="s">
        <v>23</v>
      </c>
      <c r="E13" s="11">
        <v>17293300</v>
      </c>
    </row>
    <row r="14" spans="2:190" s="2" customFormat="1" ht="34.5">
      <c r="B14" s="9" t="s">
        <v>19</v>
      </c>
      <c r="C14" s="9" t="s">
        <v>24</v>
      </c>
      <c r="D14" s="10" t="s">
        <v>25</v>
      </c>
      <c r="E14" s="11">
        <v>16335000</v>
      </c>
    </row>
    <row r="15" spans="2:190" s="2" customFormat="1" ht="34.5">
      <c r="B15" s="9" t="s">
        <v>19</v>
      </c>
      <c r="C15" s="9" t="s">
        <v>26</v>
      </c>
      <c r="D15" s="10" t="s">
        <v>27</v>
      </c>
      <c r="E15" s="11">
        <v>16831600</v>
      </c>
    </row>
    <row r="16" spans="2:190" s="2" customFormat="1" ht="34.5">
      <c r="B16" s="9" t="s">
        <v>28</v>
      </c>
      <c r="C16" s="9" t="s">
        <v>29</v>
      </c>
      <c r="D16" s="10" t="s">
        <v>30</v>
      </c>
      <c r="E16" s="11">
        <v>5303450</v>
      </c>
    </row>
    <row r="17" spans="2:5" s="2" customFormat="1" ht="34.5">
      <c r="B17" s="9" t="s">
        <v>28</v>
      </c>
      <c r="C17" s="9" t="s">
        <v>29</v>
      </c>
      <c r="D17" s="10" t="s">
        <v>31</v>
      </c>
      <c r="E17" s="11">
        <v>1767818</v>
      </c>
    </row>
    <row r="18" spans="2:5" s="2" customFormat="1" ht="34.5">
      <c r="B18" s="9" t="s">
        <v>28</v>
      </c>
      <c r="C18" s="9" t="s">
        <v>32</v>
      </c>
      <c r="D18" s="10" t="s">
        <v>33</v>
      </c>
      <c r="E18" s="11">
        <v>13495200</v>
      </c>
    </row>
    <row r="19" spans="2:5" s="2" customFormat="1" ht="34.5">
      <c r="B19" s="9" t="s">
        <v>28</v>
      </c>
      <c r="C19" s="9" t="s">
        <v>32</v>
      </c>
      <c r="D19" s="10" t="s">
        <v>34</v>
      </c>
      <c r="E19" s="11">
        <v>5060700</v>
      </c>
    </row>
    <row r="20" spans="2:5" s="2" customFormat="1" ht="34.5">
      <c r="B20" s="9" t="s">
        <v>28</v>
      </c>
      <c r="C20" s="9" t="s">
        <v>32</v>
      </c>
      <c r="D20" s="10" t="s">
        <v>35</v>
      </c>
      <c r="E20" s="11">
        <v>5623000</v>
      </c>
    </row>
    <row r="21" spans="2:5" s="2" customFormat="1" ht="34.5">
      <c r="B21" s="9" t="s">
        <v>28</v>
      </c>
      <c r="C21" s="9" t="s">
        <v>32</v>
      </c>
      <c r="D21" s="10" t="s">
        <v>36</v>
      </c>
      <c r="E21" s="11">
        <v>13495200</v>
      </c>
    </row>
    <row r="22" spans="2:5" s="2" customFormat="1" ht="34.5">
      <c r="B22" s="9" t="s">
        <v>28</v>
      </c>
      <c r="C22" s="9" t="s">
        <v>37</v>
      </c>
      <c r="D22" s="10" t="s">
        <v>38</v>
      </c>
      <c r="E22" s="11">
        <v>5060700</v>
      </c>
    </row>
    <row r="23" spans="2:5" s="2" customFormat="1" ht="34.5">
      <c r="B23" s="9" t="s">
        <v>28</v>
      </c>
      <c r="C23" s="9" t="s">
        <v>32</v>
      </c>
      <c r="D23" s="10" t="s">
        <v>39</v>
      </c>
      <c r="E23" s="11">
        <v>13495200</v>
      </c>
    </row>
    <row r="24" spans="2:5" s="2" customFormat="1" ht="34.5">
      <c r="B24" s="9" t="s">
        <v>28</v>
      </c>
      <c r="C24" s="9" t="s">
        <v>32</v>
      </c>
      <c r="D24" s="10" t="s">
        <v>40</v>
      </c>
      <c r="E24" s="11">
        <v>6747600</v>
      </c>
    </row>
    <row r="25" spans="2:5" s="2" customFormat="1" ht="34.5">
      <c r="B25" s="9" t="s">
        <v>28</v>
      </c>
      <c r="C25" s="9" t="s">
        <v>32</v>
      </c>
      <c r="D25" s="10" t="s">
        <v>41</v>
      </c>
      <c r="E25" s="11">
        <v>13495200</v>
      </c>
    </row>
    <row r="26" spans="2:5" s="2" customFormat="1" ht="34.5">
      <c r="B26" s="9" t="s">
        <v>28</v>
      </c>
      <c r="C26" s="9" t="s">
        <v>32</v>
      </c>
      <c r="D26" s="10" t="s">
        <v>42</v>
      </c>
      <c r="E26" s="11">
        <v>6747600</v>
      </c>
    </row>
    <row r="27" spans="2:5" s="2" customFormat="1" ht="34.5">
      <c r="B27" s="9" t="s">
        <v>28</v>
      </c>
      <c r="C27" s="9" t="s">
        <v>43</v>
      </c>
      <c r="D27" s="10" t="s">
        <v>44</v>
      </c>
      <c r="E27" s="11">
        <v>5517500</v>
      </c>
    </row>
    <row r="28" spans="2:5" s="2" customFormat="1" ht="34.5">
      <c r="B28" s="9" t="s">
        <v>28</v>
      </c>
      <c r="C28" s="9" t="s">
        <v>32</v>
      </c>
      <c r="D28" s="10" t="s">
        <v>45</v>
      </c>
      <c r="E28" s="11">
        <v>6185300</v>
      </c>
    </row>
    <row r="29" spans="2:5" s="2" customFormat="1" ht="34.5">
      <c r="B29" s="9" t="s">
        <v>28</v>
      </c>
      <c r="C29" s="9" t="s">
        <v>32</v>
      </c>
      <c r="D29" s="10" t="s">
        <v>46</v>
      </c>
      <c r="E29" s="11">
        <v>3936100</v>
      </c>
    </row>
    <row r="30" spans="2:5" s="2" customFormat="1" ht="34.5">
      <c r="B30" s="9" t="s">
        <v>28</v>
      </c>
      <c r="C30" s="9" t="s">
        <v>32</v>
      </c>
      <c r="D30" s="10" t="s">
        <v>47</v>
      </c>
      <c r="E30" s="11">
        <v>6747600</v>
      </c>
    </row>
    <row r="31" spans="2:5" s="2" customFormat="1" ht="34.5">
      <c r="B31" s="9" t="s">
        <v>28</v>
      </c>
      <c r="C31" s="9" t="s">
        <v>32</v>
      </c>
      <c r="D31" s="10" t="s">
        <v>48</v>
      </c>
      <c r="E31" s="11">
        <v>15182100</v>
      </c>
    </row>
    <row r="32" spans="2:5" s="2" customFormat="1" ht="34.5">
      <c r="B32" s="9" t="s">
        <v>28</v>
      </c>
      <c r="C32" s="9" t="s">
        <v>32</v>
      </c>
      <c r="D32" s="10" t="s">
        <v>49</v>
      </c>
      <c r="E32" s="11">
        <v>3936100</v>
      </c>
    </row>
    <row r="33" spans="2:5" s="2" customFormat="1" ht="34.5">
      <c r="B33" s="9" t="s">
        <v>28</v>
      </c>
      <c r="C33" s="9" t="s">
        <v>32</v>
      </c>
      <c r="D33" s="10" t="s">
        <v>50</v>
      </c>
      <c r="E33" s="11">
        <v>13495200</v>
      </c>
    </row>
    <row r="34" spans="2:5" s="2" customFormat="1" ht="34.5">
      <c r="B34" s="9" t="s">
        <v>28</v>
      </c>
      <c r="C34" s="9" t="s">
        <v>32</v>
      </c>
      <c r="D34" s="10" t="s">
        <v>51</v>
      </c>
      <c r="E34" s="11">
        <v>15182100</v>
      </c>
    </row>
    <row r="35" spans="2:5" s="2" customFormat="1" ht="34.5">
      <c r="B35" s="9" t="s">
        <v>28</v>
      </c>
      <c r="C35" s="9" t="s">
        <v>52</v>
      </c>
      <c r="D35" s="10" t="s">
        <v>53</v>
      </c>
      <c r="E35" s="11">
        <v>3936100</v>
      </c>
    </row>
    <row r="36" spans="2:5" s="2" customFormat="1" ht="34.5">
      <c r="B36" s="9" t="s">
        <v>28</v>
      </c>
      <c r="C36" s="9" t="s">
        <v>54</v>
      </c>
      <c r="D36" s="10" t="s">
        <v>55</v>
      </c>
      <c r="E36" s="11">
        <v>8434500</v>
      </c>
    </row>
    <row r="37" spans="2:5" s="2" customFormat="1" ht="51.75">
      <c r="B37" s="9" t="s">
        <v>28</v>
      </c>
      <c r="C37" s="9" t="s">
        <v>56</v>
      </c>
      <c r="D37" s="10" t="s">
        <v>57</v>
      </c>
      <c r="E37" s="11">
        <v>38535700</v>
      </c>
    </row>
    <row r="38" spans="2:5" s="2" customFormat="1" ht="34.5">
      <c r="B38" s="9" t="s">
        <v>58</v>
      </c>
      <c r="C38" s="9" t="s">
        <v>32</v>
      </c>
      <c r="D38" s="10" t="s">
        <v>59</v>
      </c>
      <c r="E38" s="11">
        <v>4979000</v>
      </c>
    </row>
    <row r="39" spans="2:5" s="2" customFormat="1" ht="34.5">
      <c r="B39" s="9" t="s">
        <v>58</v>
      </c>
      <c r="C39" s="9" t="s">
        <v>32</v>
      </c>
      <c r="D39" s="10" t="s">
        <v>60</v>
      </c>
      <c r="E39" s="11">
        <v>4979200</v>
      </c>
    </row>
    <row r="40" spans="2:5" s="2" customFormat="1" ht="34.5">
      <c r="B40" s="9" t="s">
        <v>58</v>
      </c>
      <c r="C40" s="9" t="s">
        <v>32</v>
      </c>
      <c r="D40" s="10" t="s">
        <v>61</v>
      </c>
      <c r="E40" s="11">
        <v>9958400</v>
      </c>
    </row>
    <row r="41" spans="2:5" s="2" customFormat="1" ht="34.5">
      <c r="B41" s="9" t="s">
        <v>58</v>
      </c>
      <c r="C41" s="9" t="s">
        <v>32</v>
      </c>
      <c r="D41" s="10" t="s">
        <v>62</v>
      </c>
      <c r="E41" s="11">
        <v>9958400</v>
      </c>
    </row>
    <row r="42" spans="2:5" s="2" customFormat="1" ht="34.5">
      <c r="B42" s="9" t="s">
        <v>58</v>
      </c>
      <c r="C42" s="9" t="s">
        <v>32</v>
      </c>
      <c r="D42" s="10" t="s">
        <v>63</v>
      </c>
      <c r="E42" s="11">
        <v>9958400</v>
      </c>
    </row>
    <row r="43" spans="2:5" s="2" customFormat="1" ht="34.5">
      <c r="B43" s="9" t="s">
        <v>58</v>
      </c>
      <c r="C43" s="9" t="s">
        <v>32</v>
      </c>
      <c r="D43" s="10" t="s">
        <v>64</v>
      </c>
      <c r="E43" s="11">
        <v>4979200</v>
      </c>
    </row>
    <row r="44" spans="2:5" s="2" customFormat="1" ht="34.5">
      <c r="B44" s="9" t="s">
        <v>58</v>
      </c>
      <c r="C44" s="9" t="s">
        <v>32</v>
      </c>
      <c r="D44" s="10" t="s">
        <v>65</v>
      </c>
      <c r="E44" s="11">
        <v>4979200</v>
      </c>
    </row>
    <row r="45" spans="2:5" s="2" customFormat="1" ht="34.5">
      <c r="B45" s="9" t="s">
        <v>58</v>
      </c>
      <c r="C45" s="9" t="s">
        <v>32</v>
      </c>
      <c r="D45" s="10" t="s">
        <v>66</v>
      </c>
      <c r="E45" s="11">
        <v>9958400</v>
      </c>
    </row>
    <row r="46" spans="2:5" s="2" customFormat="1" ht="34.5">
      <c r="B46" s="9" t="s">
        <v>58</v>
      </c>
      <c r="C46" s="9" t="s">
        <v>15</v>
      </c>
      <c r="D46" s="10" t="s">
        <v>67</v>
      </c>
      <c r="E46" s="11">
        <v>4445760</v>
      </c>
    </row>
    <row r="47" spans="2:5" s="2" customFormat="1" ht="34.5">
      <c r="B47" s="9" t="s">
        <v>58</v>
      </c>
      <c r="C47" s="9" t="s">
        <v>32</v>
      </c>
      <c r="D47" s="10" t="s">
        <v>68</v>
      </c>
      <c r="E47" s="11">
        <v>9958400</v>
      </c>
    </row>
    <row r="48" spans="2:5" s="2" customFormat="1" ht="34.5">
      <c r="B48" s="9" t="s">
        <v>58</v>
      </c>
      <c r="C48" s="9" t="s">
        <v>32</v>
      </c>
      <c r="D48" s="10" t="s">
        <v>69</v>
      </c>
      <c r="E48" s="11">
        <v>9958400</v>
      </c>
    </row>
    <row r="49" spans="2:5" s="2" customFormat="1" ht="34.5">
      <c r="B49" s="9" t="s">
        <v>58</v>
      </c>
      <c r="C49" s="9" t="s">
        <v>32</v>
      </c>
      <c r="D49" s="10" t="s">
        <v>70</v>
      </c>
      <c r="E49" s="11">
        <v>9958400</v>
      </c>
    </row>
    <row r="50" spans="2:5" s="2" customFormat="1" ht="34.5">
      <c r="B50" s="9" t="s">
        <v>58</v>
      </c>
      <c r="C50" s="9" t="s">
        <v>71</v>
      </c>
      <c r="D50" s="10" t="s">
        <v>72</v>
      </c>
      <c r="E50" s="11">
        <v>4979000</v>
      </c>
    </row>
    <row r="51" spans="2:5" s="2" customFormat="1" ht="34.5">
      <c r="B51" s="9" t="s">
        <v>58</v>
      </c>
      <c r="C51" s="9" t="s">
        <v>32</v>
      </c>
      <c r="D51" s="10" t="s">
        <v>73</v>
      </c>
      <c r="E51" s="11">
        <v>9958400</v>
      </c>
    </row>
    <row r="52" spans="2:5" s="2" customFormat="1" ht="34.5">
      <c r="B52" s="9" t="s">
        <v>58</v>
      </c>
      <c r="C52" s="9" t="s">
        <v>32</v>
      </c>
      <c r="D52" s="10" t="s">
        <v>74</v>
      </c>
      <c r="E52" s="11">
        <v>9958400</v>
      </c>
    </row>
    <row r="53" spans="2:5" s="2" customFormat="1" ht="34.5">
      <c r="B53" s="9" t="s">
        <v>58</v>
      </c>
      <c r="C53" s="9" t="s">
        <v>15</v>
      </c>
      <c r="D53" s="10" t="s">
        <v>75</v>
      </c>
      <c r="E53" s="11">
        <v>4445760</v>
      </c>
    </row>
    <row r="54" spans="2:5" s="2" customFormat="1" ht="34.5">
      <c r="B54" s="9" t="s">
        <v>58</v>
      </c>
      <c r="C54" s="9" t="s">
        <v>32</v>
      </c>
      <c r="D54" s="10" t="s">
        <v>76</v>
      </c>
      <c r="E54" s="11">
        <v>9958400</v>
      </c>
    </row>
    <row r="55" spans="2:5" s="2" customFormat="1" ht="34.5">
      <c r="B55" s="9" t="s">
        <v>58</v>
      </c>
      <c r="C55" s="9" t="s">
        <v>32</v>
      </c>
      <c r="D55" s="10" t="s">
        <v>77</v>
      </c>
      <c r="E55" s="11">
        <v>4979000</v>
      </c>
    </row>
    <row r="56" spans="2:5" s="2" customFormat="1" ht="34.5">
      <c r="B56" s="9" t="s">
        <v>58</v>
      </c>
      <c r="C56" s="9" t="s">
        <v>32</v>
      </c>
      <c r="D56" s="10" t="s">
        <v>78</v>
      </c>
      <c r="E56" s="11">
        <v>9958400</v>
      </c>
    </row>
    <row r="57" spans="2:5" s="2" customFormat="1" ht="34.5">
      <c r="B57" s="9" t="s">
        <v>58</v>
      </c>
      <c r="C57" s="9" t="s">
        <v>32</v>
      </c>
      <c r="D57" s="10" t="s">
        <v>79</v>
      </c>
      <c r="E57" s="11">
        <v>4979000</v>
      </c>
    </row>
    <row r="58" spans="2:5" s="2" customFormat="1" ht="34.5">
      <c r="B58" s="9" t="s">
        <v>58</v>
      </c>
      <c r="C58" s="9" t="s">
        <v>32</v>
      </c>
      <c r="D58" s="10" t="s">
        <v>80</v>
      </c>
      <c r="E58" s="11">
        <v>9958400</v>
      </c>
    </row>
    <row r="59" spans="2:5" s="2" customFormat="1" ht="34.5">
      <c r="B59" s="9" t="s">
        <v>58</v>
      </c>
      <c r="C59" s="9" t="s">
        <v>32</v>
      </c>
      <c r="D59" s="10" t="s">
        <v>81</v>
      </c>
      <c r="E59" s="11">
        <v>4979000</v>
      </c>
    </row>
    <row r="60" spans="2:5" s="2" customFormat="1" ht="34.5">
      <c r="B60" s="9" t="s">
        <v>58</v>
      </c>
      <c r="C60" s="9" t="s">
        <v>32</v>
      </c>
      <c r="D60" s="10" t="s">
        <v>82</v>
      </c>
      <c r="E60" s="11">
        <v>4979000</v>
      </c>
    </row>
    <row r="61" spans="2:5" s="2" customFormat="1" ht="34.5">
      <c r="B61" s="9" t="s">
        <v>58</v>
      </c>
      <c r="C61" s="9" t="s">
        <v>29</v>
      </c>
      <c r="D61" s="10" t="s">
        <v>83</v>
      </c>
      <c r="E61" s="11">
        <v>4526400</v>
      </c>
    </row>
    <row r="62" spans="2:5" s="2" customFormat="1" ht="34.5">
      <c r="B62" s="9" t="s">
        <v>58</v>
      </c>
      <c r="C62" s="9" t="s">
        <v>32</v>
      </c>
      <c r="D62" s="10" t="s">
        <v>84</v>
      </c>
      <c r="E62" s="11">
        <v>4979000</v>
      </c>
    </row>
    <row r="63" spans="2:5" s="2" customFormat="1" ht="34.5">
      <c r="B63" s="9" t="s">
        <v>58</v>
      </c>
      <c r="C63" s="9" t="s">
        <v>32</v>
      </c>
      <c r="D63" s="10" t="s">
        <v>85</v>
      </c>
      <c r="E63" s="11">
        <v>4979000</v>
      </c>
    </row>
    <row r="64" spans="2:5" s="2" customFormat="1">
      <c r="B64" s="9" t="s">
        <v>86</v>
      </c>
      <c r="C64" s="9" t="s">
        <v>87</v>
      </c>
      <c r="D64" s="10" t="s">
        <v>88</v>
      </c>
      <c r="E64" s="11">
        <v>465498500</v>
      </c>
    </row>
    <row r="65" spans="2:5" s="2" customFormat="1">
      <c r="B65" s="9" t="s">
        <v>86</v>
      </c>
      <c r="C65" s="9" t="s">
        <v>89</v>
      </c>
      <c r="D65" s="10" t="s">
        <v>90</v>
      </c>
      <c r="E65" s="11">
        <v>71054800</v>
      </c>
    </row>
    <row r="66" spans="2:5" s="2" customFormat="1" ht="34.5">
      <c r="B66" s="9" t="s">
        <v>86</v>
      </c>
      <c r="C66" s="9" t="s">
        <v>91</v>
      </c>
      <c r="D66" s="10" t="s">
        <v>92</v>
      </c>
      <c r="E66" s="11">
        <v>116098900</v>
      </c>
    </row>
    <row r="67" spans="2:5" s="2" customFormat="1" ht="34.5">
      <c r="B67" s="9" t="s">
        <v>86</v>
      </c>
      <c r="C67" s="9" t="s">
        <v>93</v>
      </c>
      <c r="D67" s="10" t="s">
        <v>94</v>
      </c>
      <c r="E67" s="11">
        <v>658460000</v>
      </c>
    </row>
    <row r="68" spans="2:5" s="2" customFormat="1" ht="86.25">
      <c r="B68" s="9" t="s">
        <v>95</v>
      </c>
      <c r="C68" s="9" t="s">
        <v>96</v>
      </c>
      <c r="D68" s="10" t="s">
        <v>97</v>
      </c>
      <c r="E68" s="11">
        <v>3089918</v>
      </c>
    </row>
    <row r="69" spans="2:5" s="2" customFormat="1" ht="86.25">
      <c r="B69" s="9" t="s">
        <v>98</v>
      </c>
      <c r="C69" s="9" t="s">
        <v>96</v>
      </c>
      <c r="D69" s="10" t="s">
        <v>99</v>
      </c>
      <c r="E69" s="11">
        <v>1545000</v>
      </c>
    </row>
    <row r="70" spans="2:5" s="2" customFormat="1" ht="86.25">
      <c r="B70" s="9" t="s">
        <v>95</v>
      </c>
      <c r="C70" s="9" t="s">
        <v>100</v>
      </c>
      <c r="D70" s="10" t="s">
        <v>101</v>
      </c>
      <c r="E70" s="11">
        <v>2535320</v>
      </c>
    </row>
    <row r="71" spans="2:5" s="2" customFormat="1" ht="86.25">
      <c r="B71" s="9" t="s">
        <v>95</v>
      </c>
      <c r="C71" s="9" t="s">
        <v>17</v>
      </c>
      <c r="D71" s="10" t="s">
        <v>102</v>
      </c>
      <c r="E71" s="11">
        <v>603781</v>
      </c>
    </row>
    <row r="72" spans="2:5" s="2" customFormat="1" ht="86.25">
      <c r="B72" s="9" t="s">
        <v>95</v>
      </c>
      <c r="C72" s="9" t="s">
        <v>96</v>
      </c>
      <c r="D72" s="10" t="s">
        <v>103</v>
      </c>
      <c r="E72" s="11">
        <v>2535320</v>
      </c>
    </row>
    <row r="73" spans="2:5" s="2" customFormat="1" ht="86.25">
      <c r="B73" s="9" t="s">
        <v>95</v>
      </c>
      <c r="C73" s="9" t="s">
        <v>100</v>
      </c>
      <c r="D73" s="10" t="s">
        <v>104</v>
      </c>
      <c r="E73" s="11">
        <v>923872</v>
      </c>
    </row>
    <row r="74" spans="2:5" s="2" customFormat="1" ht="86.25">
      <c r="B74" s="9" t="s">
        <v>95</v>
      </c>
      <c r="C74" s="9" t="s">
        <v>100</v>
      </c>
      <c r="D74" s="10" t="s">
        <v>105</v>
      </c>
      <c r="E74" s="11">
        <v>1617000</v>
      </c>
    </row>
    <row r="75" spans="2:5" s="2" customFormat="1" ht="86.25">
      <c r="B75" s="9" t="s">
        <v>98</v>
      </c>
      <c r="C75" s="9" t="s">
        <v>100</v>
      </c>
      <c r="D75" s="10" t="s">
        <v>106</v>
      </c>
      <c r="E75" s="11">
        <v>877000</v>
      </c>
    </row>
    <row r="76" spans="2:5" s="2" customFormat="1" ht="86.25">
      <c r="B76" s="9" t="s">
        <v>95</v>
      </c>
      <c r="C76" s="9" t="s">
        <v>17</v>
      </c>
      <c r="D76" s="10" t="s">
        <v>107</v>
      </c>
      <c r="E76" s="11">
        <v>1062500</v>
      </c>
    </row>
    <row r="77" spans="2:5" s="2" customFormat="1" ht="86.25">
      <c r="B77" s="9" t="s">
        <v>95</v>
      </c>
      <c r="C77" s="9" t="s">
        <v>17</v>
      </c>
      <c r="D77" s="10" t="s">
        <v>108</v>
      </c>
      <c r="E77" s="11">
        <v>1246450</v>
      </c>
    </row>
    <row r="78" spans="2:5" s="2" customFormat="1" ht="34.5">
      <c r="B78" s="9" t="s">
        <v>109</v>
      </c>
      <c r="C78" s="9" t="s">
        <v>43</v>
      </c>
      <c r="D78" s="10" t="s">
        <v>110</v>
      </c>
      <c r="E78" s="11">
        <v>4904900</v>
      </c>
    </row>
    <row r="79" spans="2:5" s="2" customFormat="1" ht="34.5">
      <c r="B79" s="9" t="s">
        <v>109</v>
      </c>
      <c r="C79" s="9" t="s">
        <v>43</v>
      </c>
      <c r="D79" s="10" t="s">
        <v>111</v>
      </c>
      <c r="E79" s="11">
        <v>16180500</v>
      </c>
    </row>
    <row r="80" spans="2:5" s="2" customFormat="1" ht="34.5">
      <c r="B80" s="9" t="s">
        <v>109</v>
      </c>
      <c r="C80" s="9" t="s">
        <v>43</v>
      </c>
      <c r="D80" s="10" t="s">
        <v>112</v>
      </c>
      <c r="E80" s="11">
        <v>16180500</v>
      </c>
    </row>
    <row r="81" spans="2:5" s="2" customFormat="1" ht="34.5">
      <c r="B81" s="9" t="s">
        <v>109</v>
      </c>
      <c r="C81" s="9" t="s">
        <v>43</v>
      </c>
      <c r="D81" s="10" t="s">
        <v>113</v>
      </c>
      <c r="E81" s="11">
        <v>21574000</v>
      </c>
    </row>
    <row r="82" spans="2:5" s="2" customFormat="1" ht="34.5">
      <c r="B82" s="9" t="s">
        <v>114</v>
      </c>
      <c r="C82" s="9" t="s">
        <v>115</v>
      </c>
      <c r="D82" s="10" t="s">
        <v>116</v>
      </c>
      <c r="E82" s="11">
        <v>11682700</v>
      </c>
    </row>
    <row r="83" spans="2:5" s="2" customFormat="1" ht="34.5">
      <c r="B83" s="9" t="s">
        <v>114</v>
      </c>
      <c r="C83" s="9" t="s">
        <v>115</v>
      </c>
      <c r="D83" s="10" t="s">
        <v>117</v>
      </c>
      <c r="E83" s="11">
        <v>11682700</v>
      </c>
    </row>
    <row r="84" spans="2:5" s="2" customFormat="1" ht="34.5">
      <c r="B84" s="9" t="s">
        <v>114</v>
      </c>
      <c r="C84" s="9" t="s">
        <v>115</v>
      </c>
      <c r="D84" s="10" t="s">
        <v>118</v>
      </c>
      <c r="E84" s="11">
        <v>20444800</v>
      </c>
    </row>
    <row r="85" spans="2:5" s="2" customFormat="1" ht="34.5">
      <c r="B85" s="9" t="s">
        <v>119</v>
      </c>
      <c r="C85" s="9" t="s">
        <v>71</v>
      </c>
      <c r="D85" s="10" t="s">
        <v>120</v>
      </c>
      <c r="E85" s="11">
        <v>16430000</v>
      </c>
    </row>
    <row r="86" spans="2:5" s="2" customFormat="1" ht="51.75">
      <c r="B86" s="9" t="s">
        <v>121</v>
      </c>
      <c r="C86" s="9" t="s">
        <v>8</v>
      </c>
      <c r="D86" s="10" t="s">
        <v>122</v>
      </c>
      <c r="E86" s="11">
        <v>11568000</v>
      </c>
    </row>
    <row r="87" spans="2:5" s="2" customFormat="1" ht="51.75">
      <c r="B87" s="9" t="s">
        <v>123</v>
      </c>
      <c r="C87" s="9" t="s">
        <v>71</v>
      </c>
      <c r="D87" s="10" t="s">
        <v>124</v>
      </c>
      <c r="E87" s="11">
        <v>11731200</v>
      </c>
    </row>
    <row r="88" spans="2:5" s="2" customFormat="1" ht="34.5">
      <c r="B88" s="9" t="s">
        <v>125</v>
      </c>
      <c r="C88" s="9" t="s">
        <v>43</v>
      </c>
      <c r="D88" s="10" t="s">
        <v>126</v>
      </c>
      <c r="E88" s="11">
        <v>4286400</v>
      </c>
    </row>
    <row r="89" spans="2:5" s="2" customFormat="1" ht="34.5">
      <c r="B89" s="9" t="s">
        <v>127</v>
      </c>
      <c r="C89" s="9" t="s">
        <v>128</v>
      </c>
      <c r="D89" s="10" t="s">
        <v>129</v>
      </c>
      <c r="E89" s="11">
        <v>6668400</v>
      </c>
    </row>
    <row r="90" spans="2:5" s="2" customFormat="1" ht="51.75">
      <c r="B90" s="9" t="s">
        <v>130</v>
      </c>
      <c r="C90" s="9" t="s">
        <v>131</v>
      </c>
      <c r="D90" s="10" t="s">
        <v>132</v>
      </c>
      <c r="E90" s="11">
        <v>4510083</v>
      </c>
    </row>
    <row r="91" spans="2:5" s="2" customFormat="1" ht="51.75">
      <c r="B91" s="9" t="s">
        <v>130</v>
      </c>
      <c r="C91" s="9" t="s">
        <v>133</v>
      </c>
      <c r="D91" s="10" t="s">
        <v>134</v>
      </c>
      <c r="E91" s="11">
        <v>4999796</v>
      </c>
    </row>
    <row r="92" spans="2:5" s="2" customFormat="1" ht="51.75">
      <c r="B92" s="9" t="s">
        <v>130</v>
      </c>
      <c r="C92" s="9" t="s">
        <v>135</v>
      </c>
      <c r="D92" s="10" t="s">
        <v>136</v>
      </c>
      <c r="E92" s="11">
        <v>4500000</v>
      </c>
    </row>
    <row r="93" spans="2:5" s="2" customFormat="1" ht="51.75">
      <c r="B93" s="9" t="s">
        <v>130</v>
      </c>
      <c r="C93" s="9" t="s">
        <v>131</v>
      </c>
      <c r="D93" s="10" t="s">
        <v>137</v>
      </c>
      <c r="E93" s="11">
        <v>4510083</v>
      </c>
    </row>
    <row r="94" spans="2:5" s="2" customFormat="1" ht="51.75">
      <c r="B94" s="9" t="s">
        <v>130</v>
      </c>
      <c r="C94" s="9" t="s">
        <v>138</v>
      </c>
      <c r="D94" s="10" t="s">
        <v>139</v>
      </c>
      <c r="E94" s="11">
        <v>4510000</v>
      </c>
    </row>
    <row r="95" spans="2:5" s="2" customFormat="1" ht="51.75">
      <c r="B95" s="9" t="s">
        <v>130</v>
      </c>
      <c r="C95" s="9" t="s">
        <v>138</v>
      </c>
      <c r="D95" s="10" t="s">
        <v>140</v>
      </c>
      <c r="E95" s="11">
        <v>4510000</v>
      </c>
    </row>
    <row r="96" spans="2:5" s="2" customFormat="1" ht="51.75">
      <c r="B96" s="9" t="s">
        <v>130</v>
      </c>
      <c r="C96" s="9" t="s">
        <v>138</v>
      </c>
      <c r="D96" s="10" t="s">
        <v>141</v>
      </c>
      <c r="E96" s="11">
        <v>4510000</v>
      </c>
    </row>
    <row r="97" spans="2:5" s="2" customFormat="1" ht="51.75">
      <c r="B97" s="9" t="s">
        <v>130</v>
      </c>
      <c r="C97" s="9" t="s">
        <v>142</v>
      </c>
      <c r="D97" s="10" t="s">
        <v>143</v>
      </c>
      <c r="E97" s="11">
        <v>4510083</v>
      </c>
    </row>
    <row r="98" spans="2:5" s="2" customFormat="1" ht="51.75">
      <c r="B98" s="9" t="s">
        <v>130</v>
      </c>
      <c r="C98" s="9" t="s">
        <v>144</v>
      </c>
      <c r="D98" s="10" t="s">
        <v>145</v>
      </c>
      <c r="E98" s="11">
        <v>5428500</v>
      </c>
    </row>
    <row r="99" spans="2:5" s="2" customFormat="1" ht="51.75">
      <c r="B99" s="9" t="s">
        <v>130</v>
      </c>
      <c r="C99" s="9" t="s">
        <v>146</v>
      </c>
      <c r="D99" s="10" t="s">
        <v>147</v>
      </c>
      <c r="E99" s="11">
        <v>3395883</v>
      </c>
    </row>
    <row r="100" spans="2:5" s="2" customFormat="1">
      <c r="B100" s="9" t="s">
        <v>148</v>
      </c>
      <c r="C100" s="9" t="s">
        <v>149</v>
      </c>
      <c r="D100" s="10" t="s">
        <v>150</v>
      </c>
      <c r="E100" s="11">
        <v>8500000</v>
      </c>
    </row>
    <row r="101" spans="2:5" s="2" customFormat="1">
      <c r="B101" s="9" t="s">
        <v>148</v>
      </c>
      <c r="C101" s="9" t="s">
        <v>8</v>
      </c>
      <c r="D101" s="10" t="s">
        <v>151</v>
      </c>
      <c r="E101" s="11">
        <v>8928000</v>
      </c>
    </row>
    <row r="102" spans="2:5" s="2" customFormat="1">
      <c r="B102" s="9" t="s">
        <v>148</v>
      </c>
      <c r="C102" s="9" t="s">
        <v>15</v>
      </c>
      <c r="D102" s="10" t="s">
        <v>152</v>
      </c>
      <c r="E102" s="11">
        <v>8819280</v>
      </c>
    </row>
    <row r="103" spans="2:5" s="2" customFormat="1">
      <c r="B103" s="9" t="s">
        <v>148</v>
      </c>
      <c r="C103" s="9" t="s">
        <v>153</v>
      </c>
      <c r="D103" s="10" t="s">
        <v>154</v>
      </c>
      <c r="E103" s="11">
        <v>6528000</v>
      </c>
    </row>
    <row r="104" spans="2:5" s="2" customFormat="1">
      <c r="B104" s="9" t="s">
        <v>148</v>
      </c>
      <c r="C104" s="9" t="s">
        <v>54</v>
      </c>
      <c r="D104" s="10" t="s">
        <v>155</v>
      </c>
      <c r="E104" s="11">
        <v>16496400</v>
      </c>
    </row>
    <row r="105" spans="2:5" s="2" customFormat="1">
      <c r="B105" s="9" t="s">
        <v>148</v>
      </c>
      <c r="C105" s="9" t="s">
        <v>156</v>
      </c>
      <c r="D105" s="10" t="s">
        <v>157</v>
      </c>
      <c r="E105" s="11">
        <v>14621028</v>
      </c>
    </row>
    <row r="106" spans="2:5" s="2" customFormat="1">
      <c r="B106" s="9" t="s">
        <v>148</v>
      </c>
      <c r="C106" s="9" t="s">
        <v>149</v>
      </c>
      <c r="D106" s="10" t="s">
        <v>158</v>
      </c>
      <c r="E106" s="11">
        <v>8885400</v>
      </c>
    </row>
    <row r="107" spans="2:5" s="2" customFormat="1">
      <c r="B107" s="9" t="s">
        <v>148</v>
      </c>
      <c r="C107" s="9" t="s">
        <v>15</v>
      </c>
      <c r="D107" s="10" t="s">
        <v>159</v>
      </c>
      <c r="E107" s="11">
        <v>8855400</v>
      </c>
    </row>
    <row r="108" spans="2:5" s="2" customFormat="1">
      <c r="B108" s="9" t="s">
        <v>148</v>
      </c>
      <c r="C108" s="9" t="s">
        <v>17</v>
      </c>
      <c r="D108" s="10" t="s">
        <v>160</v>
      </c>
      <c r="E108" s="11">
        <v>8882500</v>
      </c>
    </row>
    <row r="109" spans="2:5" s="2" customFormat="1">
      <c r="B109" s="9" t="s">
        <v>148</v>
      </c>
      <c r="C109" s="9" t="s">
        <v>17</v>
      </c>
      <c r="D109" s="10" t="s">
        <v>161</v>
      </c>
      <c r="E109" s="11">
        <v>8882500</v>
      </c>
    </row>
    <row r="110" spans="2:5" s="2" customFormat="1">
      <c r="B110" s="9" t="s">
        <v>148</v>
      </c>
      <c r="C110" s="9" t="s">
        <v>96</v>
      </c>
      <c r="D110" s="10" t="s">
        <v>162</v>
      </c>
      <c r="E110" s="11">
        <v>11558602</v>
      </c>
    </row>
    <row r="111" spans="2:5" s="2" customFormat="1" ht="34.5">
      <c r="B111" s="9" t="s">
        <v>148</v>
      </c>
      <c r="C111" s="9" t="s">
        <v>163</v>
      </c>
      <c r="D111" s="10" t="s">
        <v>164</v>
      </c>
      <c r="E111" s="11">
        <v>9346500</v>
      </c>
    </row>
    <row r="112" spans="2:5" s="2" customFormat="1" ht="34.5">
      <c r="B112" s="9" t="s">
        <v>148</v>
      </c>
      <c r="C112" s="9" t="s">
        <v>163</v>
      </c>
      <c r="D112" s="10" t="s">
        <v>165</v>
      </c>
      <c r="E112" s="11">
        <v>9346500</v>
      </c>
    </row>
    <row r="113" spans="2:5" s="2" customFormat="1" ht="34.5">
      <c r="B113" s="9" t="s">
        <v>148</v>
      </c>
      <c r="C113" s="9" t="s">
        <v>163</v>
      </c>
      <c r="D113" s="10" t="s">
        <v>166</v>
      </c>
      <c r="E113" s="11">
        <v>9346500</v>
      </c>
    </row>
    <row r="114" spans="2:5" s="2" customFormat="1" ht="34.5">
      <c r="B114" s="9" t="s">
        <v>148</v>
      </c>
      <c r="C114" s="9" t="s">
        <v>163</v>
      </c>
      <c r="D114" s="10" t="s">
        <v>167</v>
      </c>
      <c r="E114" s="11">
        <v>9346500</v>
      </c>
    </row>
    <row r="115" spans="2:5" s="2" customFormat="1" ht="34.5">
      <c r="B115" s="9" t="s">
        <v>148</v>
      </c>
      <c r="C115" s="9" t="s">
        <v>163</v>
      </c>
      <c r="D115" s="10" t="s">
        <v>168</v>
      </c>
      <c r="E115" s="11">
        <v>9346500</v>
      </c>
    </row>
    <row r="116" spans="2:5" s="2" customFormat="1" ht="34.5">
      <c r="B116" s="9" t="s">
        <v>148</v>
      </c>
      <c r="C116" s="9" t="s">
        <v>163</v>
      </c>
      <c r="D116" s="10" t="s">
        <v>169</v>
      </c>
      <c r="E116" s="11">
        <v>9346500</v>
      </c>
    </row>
    <row r="117" spans="2:5" s="2" customFormat="1" ht="34.5">
      <c r="B117" s="9" t="s">
        <v>148</v>
      </c>
      <c r="C117" s="9" t="s">
        <v>163</v>
      </c>
      <c r="D117" s="10" t="s">
        <v>170</v>
      </c>
      <c r="E117" s="11">
        <v>9346500</v>
      </c>
    </row>
    <row r="118" spans="2:5" s="2" customFormat="1" ht="34.5">
      <c r="B118" s="9" t="s">
        <v>148</v>
      </c>
      <c r="C118" s="9" t="s">
        <v>163</v>
      </c>
      <c r="D118" s="10" t="s">
        <v>171</v>
      </c>
      <c r="E118" s="11">
        <v>9346500</v>
      </c>
    </row>
    <row r="119" spans="2:5" s="2" customFormat="1" ht="34.5">
      <c r="B119" s="9" t="s">
        <v>148</v>
      </c>
      <c r="C119" s="9" t="s">
        <v>163</v>
      </c>
      <c r="D119" s="10" t="s">
        <v>172</v>
      </c>
      <c r="E119" s="11">
        <v>9346500</v>
      </c>
    </row>
    <row r="120" spans="2:5" s="2" customFormat="1" ht="34.5">
      <c r="B120" s="9" t="s">
        <v>173</v>
      </c>
      <c r="C120" s="9" t="s">
        <v>174</v>
      </c>
      <c r="D120" s="10" t="s">
        <v>175</v>
      </c>
      <c r="E120" s="11">
        <v>24000200</v>
      </c>
    </row>
    <row r="121" spans="2:5" s="2" customFormat="1" ht="51.75">
      <c r="B121" s="9" t="s">
        <v>176</v>
      </c>
      <c r="C121" s="9" t="s">
        <v>177</v>
      </c>
      <c r="D121" s="10" t="s">
        <v>178</v>
      </c>
      <c r="E121" s="11">
        <v>40210100</v>
      </c>
    </row>
    <row r="122" spans="2:5" s="12" customFormat="1" ht="81.75" customHeight="1">
      <c r="B122" s="65" t="s">
        <v>356</v>
      </c>
      <c r="C122" s="29" t="s">
        <v>354</v>
      </c>
      <c r="D122" s="22" t="s">
        <v>355</v>
      </c>
      <c r="E122" s="29">
        <v>315005.90000000002</v>
      </c>
    </row>
  </sheetData>
  <mergeCells count="1">
    <mergeCell ref="B2:E2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6"/>
  <sheetViews>
    <sheetView workbookViewId="0">
      <selection activeCell="B2" sqref="B2:E2"/>
    </sheetView>
  </sheetViews>
  <sheetFormatPr defaultRowHeight="15"/>
  <cols>
    <col min="1" max="1" width="9.140625" style="12"/>
    <col min="2" max="2" width="47" style="12" customWidth="1"/>
    <col min="3" max="4" width="30.7109375" style="12" customWidth="1"/>
    <col min="5" max="5" width="24.85546875" style="12" customWidth="1"/>
    <col min="6" max="16384" width="9.140625" style="12"/>
  </cols>
  <sheetData>
    <row r="2" spans="2:5" ht="37.5" customHeight="1">
      <c r="B2" s="79" t="s">
        <v>359</v>
      </c>
      <c r="C2" s="79"/>
      <c r="D2" s="79"/>
      <c r="E2" s="79"/>
    </row>
    <row r="4" spans="2:5" ht="17.25">
      <c r="E4" s="4" t="s">
        <v>357</v>
      </c>
    </row>
    <row r="5" spans="2:5" ht="27" customHeight="1">
      <c r="B5" s="70" t="s">
        <v>1</v>
      </c>
      <c r="C5" s="70" t="s">
        <v>179</v>
      </c>
      <c r="D5" s="68" t="s">
        <v>3</v>
      </c>
      <c r="E5" s="70" t="s">
        <v>180</v>
      </c>
    </row>
    <row r="6" spans="2:5" ht="24" customHeight="1">
      <c r="B6" s="68"/>
      <c r="C6" s="68"/>
      <c r="D6" s="69"/>
      <c r="E6" s="68"/>
    </row>
    <row r="7" spans="2:5" ht="76.5" customHeight="1" thickBot="1">
      <c r="B7" s="13" t="s">
        <v>181</v>
      </c>
      <c r="C7" s="13" t="s">
        <v>177</v>
      </c>
      <c r="D7" s="13" t="s">
        <v>182</v>
      </c>
      <c r="E7" s="14">
        <v>36859.292999999998</v>
      </c>
    </row>
    <row r="8" spans="2:5" ht="24.75" customHeight="1">
      <c r="B8" s="71" t="s">
        <v>183</v>
      </c>
      <c r="C8" s="15" t="s">
        <v>184</v>
      </c>
      <c r="D8" s="16" t="s">
        <v>185</v>
      </c>
      <c r="E8" s="15">
        <v>30858</v>
      </c>
    </row>
    <row r="9" spans="2:5" ht="63" customHeight="1">
      <c r="B9" s="72"/>
      <c r="C9" s="17" t="s">
        <v>186</v>
      </c>
      <c r="D9" s="16" t="s">
        <v>187</v>
      </c>
      <c r="E9" s="17">
        <v>15148.334999999999</v>
      </c>
    </row>
    <row r="10" spans="2:5" ht="27" customHeight="1">
      <c r="B10" s="73"/>
      <c r="C10" s="16" t="s">
        <v>188</v>
      </c>
      <c r="D10" s="16" t="s">
        <v>189</v>
      </c>
      <c r="E10" s="16">
        <v>11339</v>
      </c>
    </row>
    <row r="11" spans="2:5" ht="27" customHeight="1" thickBot="1">
      <c r="B11" s="74"/>
      <c r="C11" s="18" t="s">
        <v>190</v>
      </c>
      <c r="D11" s="16" t="s">
        <v>191</v>
      </c>
      <c r="E11" s="18">
        <v>15429</v>
      </c>
    </row>
    <row r="12" spans="2:5" ht="33">
      <c r="B12" s="71" t="s">
        <v>192</v>
      </c>
      <c r="C12" s="15" t="s">
        <v>193</v>
      </c>
      <c r="D12" s="15" t="s">
        <v>194</v>
      </c>
      <c r="E12" s="15">
        <v>18741</v>
      </c>
    </row>
    <row r="13" spans="2:5" ht="33">
      <c r="B13" s="76"/>
      <c r="C13" s="19" t="s">
        <v>193</v>
      </c>
      <c r="D13" s="19" t="s">
        <v>195</v>
      </c>
      <c r="E13" s="19">
        <v>8762</v>
      </c>
    </row>
    <row r="14" spans="2:5" ht="35.25" customHeight="1" thickBot="1">
      <c r="B14" s="74"/>
      <c r="C14" s="18" t="s">
        <v>193</v>
      </c>
      <c r="D14" s="18" t="s">
        <v>196</v>
      </c>
      <c r="E14" s="18">
        <v>10709.1</v>
      </c>
    </row>
    <row r="15" spans="2:5" ht="72.75" customHeight="1" thickBot="1">
      <c r="B15" s="20" t="s">
        <v>197</v>
      </c>
      <c r="C15" s="20" t="s">
        <v>198</v>
      </c>
      <c r="D15" s="18" t="s">
        <v>199</v>
      </c>
      <c r="E15" s="20">
        <v>27507.200000000001</v>
      </c>
    </row>
    <row r="16" spans="2:5" ht="60" customHeight="1">
      <c r="B16" s="77" t="s">
        <v>200</v>
      </c>
      <c r="C16" s="19" t="s">
        <v>201</v>
      </c>
      <c r="D16" s="19" t="s">
        <v>202</v>
      </c>
      <c r="E16" s="19">
        <v>19927.099999999999</v>
      </c>
    </row>
    <row r="17" spans="2:5" ht="55.5" customHeight="1">
      <c r="B17" s="76"/>
      <c r="C17" s="19" t="s">
        <v>201</v>
      </c>
      <c r="D17" s="19" t="s">
        <v>203</v>
      </c>
      <c r="E17" s="19">
        <v>19927.099999999999</v>
      </c>
    </row>
    <row r="18" spans="2:5" ht="32.25" customHeight="1">
      <c r="B18" s="76"/>
      <c r="C18" s="17" t="s">
        <v>204</v>
      </c>
      <c r="D18" s="17" t="s">
        <v>205</v>
      </c>
      <c r="E18" s="17">
        <v>14466</v>
      </c>
    </row>
    <row r="19" spans="2:5" ht="42.75" customHeight="1">
      <c r="B19" s="72"/>
      <c r="C19" s="16" t="s">
        <v>54</v>
      </c>
      <c r="D19" s="16" t="s">
        <v>206</v>
      </c>
      <c r="E19" s="16">
        <v>14599.2</v>
      </c>
    </row>
    <row r="20" spans="2:5" ht="37.5" customHeight="1">
      <c r="B20" s="73" t="s">
        <v>207</v>
      </c>
      <c r="C20" s="16" t="s">
        <v>8</v>
      </c>
      <c r="D20" s="16" t="s">
        <v>208</v>
      </c>
      <c r="E20" s="16">
        <v>6340</v>
      </c>
    </row>
    <row r="21" spans="2:5" ht="25.5" customHeight="1">
      <c r="B21" s="73"/>
      <c r="C21" s="16" t="s">
        <v>8</v>
      </c>
      <c r="D21" s="16" t="s">
        <v>209</v>
      </c>
      <c r="E21" s="16">
        <v>12947.8</v>
      </c>
    </row>
    <row r="22" spans="2:5" ht="48" customHeight="1">
      <c r="B22" s="73"/>
      <c r="C22" s="16" t="s">
        <v>17</v>
      </c>
      <c r="D22" s="16" t="s">
        <v>210</v>
      </c>
      <c r="E22" s="16">
        <v>6621.6</v>
      </c>
    </row>
    <row r="23" spans="2:5" ht="44.25" customHeight="1">
      <c r="B23" s="16" t="s">
        <v>211</v>
      </c>
      <c r="C23" s="16" t="s">
        <v>8</v>
      </c>
      <c r="D23" s="16" t="s">
        <v>212</v>
      </c>
      <c r="E23" s="16">
        <v>10735</v>
      </c>
    </row>
    <row r="24" spans="2:5" ht="40.5" customHeight="1">
      <c r="B24" s="78" t="s">
        <v>213</v>
      </c>
      <c r="C24" s="16" t="s">
        <v>214</v>
      </c>
      <c r="D24" s="16" t="s">
        <v>215</v>
      </c>
      <c r="E24" s="16">
        <v>4904.8999999999996</v>
      </c>
    </row>
    <row r="25" spans="2:5" ht="47.25" customHeight="1">
      <c r="B25" s="72"/>
      <c r="C25" s="16" t="s">
        <v>214</v>
      </c>
      <c r="D25" s="16" t="s">
        <v>216</v>
      </c>
      <c r="E25" s="16">
        <v>53909.728000000003</v>
      </c>
    </row>
    <row r="26" spans="2:5" ht="41.25" customHeight="1">
      <c r="B26" s="73" t="s">
        <v>217</v>
      </c>
      <c r="C26" s="16" t="s">
        <v>218</v>
      </c>
      <c r="D26" s="16" t="s">
        <v>219</v>
      </c>
      <c r="E26" s="16">
        <v>64442.400000000001</v>
      </c>
    </row>
    <row r="27" spans="2:5" ht="33.75" customHeight="1">
      <c r="B27" s="73"/>
      <c r="C27" s="16" t="s">
        <v>218</v>
      </c>
      <c r="D27" s="16" t="s">
        <v>220</v>
      </c>
      <c r="E27" s="16">
        <v>20956.900000000001</v>
      </c>
    </row>
    <row r="28" spans="2:5" ht="29.25" customHeight="1">
      <c r="B28" s="73"/>
      <c r="C28" s="16" t="s">
        <v>218</v>
      </c>
      <c r="D28" s="16" t="s">
        <v>221</v>
      </c>
      <c r="E28" s="16">
        <v>15717.7</v>
      </c>
    </row>
    <row r="29" spans="2:5" ht="36.75" customHeight="1">
      <c r="B29" s="73"/>
      <c r="C29" s="16" t="s">
        <v>218</v>
      </c>
      <c r="D29" s="16" t="s">
        <v>222</v>
      </c>
      <c r="E29" s="16">
        <v>12574.2</v>
      </c>
    </row>
    <row r="30" spans="2:5" ht="33">
      <c r="B30" s="73"/>
      <c r="C30" s="16" t="s">
        <v>218</v>
      </c>
      <c r="D30" s="16" t="s">
        <v>223</v>
      </c>
      <c r="E30" s="16">
        <v>10478.4</v>
      </c>
    </row>
    <row r="31" spans="2:5" ht="33" customHeight="1">
      <c r="B31" s="73"/>
      <c r="C31" s="16" t="s">
        <v>218</v>
      </c>
      <c r="D31" s="16" t="s">
        <v>224</v>
      </c>
      <c r="E31" s="16">
        <v>31435.3</v>
      </c>
    </row>
    <row r="32" spans="2:5" ht="31.5" customHeight="1">
      <c r="B32" s="73"/>
      <c r="C32" s="16" t="s">
        <v>218</v>
      </c>
      <c r="D32" s="16" t="s">
        <v>225</v>
      </c>
      <c r="E32" s="16">
        <v>10478.4</v>
      </c>
    </row>
    <row r="33" spans="2:5" ht="29.25" customHeight="1">
      <c r="B33" s="73" t="s">
        <v>226</v>
      </c>
      <c r="C33" s="16" t="s">
        <v>227</v>
      </c>
      <c r="D33" s="21" t="s">
        <v>228</v>
      </c>
      <c r="E33" s="16">
        <v>1824.1</v>
      </c>
    </row>
    <row r="34" spans="2:5" ht="28.5" customHeight="1">
      <c r="B34" s="73"/>
      <c r="C34" s="16" t="s">
        <v>227</v>
      </c>
      <c r="D34" s="22" t="s">
        <v>229</v>
      </c>
      <c r="E34" s="16">
        <v>2181.6999999999998</v>
      </c>
    </row>
    <row r="35" spans="2:5" ht="24" customHeight="1">
      <c r="B35" s="73"/>
      <c r="C35" s="75" t="s">
        <v>227</v>
      </c>
      <c r="D35" s="80" t="s">
        <v>230</v>
      </c>
      <c r="E35" s="73">
        <v>1824.1</v>
      </c>
    </row>
    <row r="36" spans="2:5" ht="15.75" customHeight="1">
      <c r="B36" s="73"/>
      <c r="C36" s="75"/>
      <c r="D36" s="81"/>
      <c r="E36" s="73"/>
    </row>
    <row r="37" spans="2:5" ht="33">
      <c r="B37" s="73"/>
      <c r="C37" s="22" t="s">
        <v>227</v>
      </c>
      <c r="D37" s="22" t="s">
        <v>231</v>
      </c>
      <c r="E37" s="16">
        <v>2181.6999999999998</v>
      </c>
    </row>
    <row r="38" spans="2:5" ht="31.5" customHeight="1">
      <c r="B38" s="73"/>
      <c r="C38" s="75" t="s">
        <v>227</v>
      </c>
      <c r="D38" s="80" t="s">
        <v>232</v>
      </c>
      <c r="E38" s="73">
        <v>1824.1</v>
      </c>
    </row>
    <row r="39" spans="2:5" ht="15" customHeight="1">
      <c r="B39" s="73"/>
      <c r="C39" s="75"/>
      <c r="D39" s="81"/>
      <c r="E39" s="73"/>
    </row>
    <row r="40" spans="2:5" ht="33">
      <c r="B40" s="73"/>
      <c r="C40" s="22" t="s">
        <v>227</v>
      </c>
      <c r="D40" s="22" t="s">
        <v>233</v>
      </c>
      <c r="E40" s="16">
        <v>2181.6999999999998</v>
      </c>
    </row>
    <row r="41" spans="2:5" ht="63.75" customHeight="1">
      <c r="B41" s="73"/>
      <c r="C41" s="22" t="s">
        <v>234</v>
      </c>
      <c r="D41" s="22" t="s">
        <v>235</v>
      </c>
      <c r="E41" s="16">
        <v>1824.1</v>
      </c>
    </row>
    <row r="42" spans="2:5" ht="45" customHeight="1">
      <c r="B42" s="73"/>
      <c r="C42" s="22" t="s">
        <v>234</v>
      </c>
      <c r="D42" s="22" t="s">
        <v>236</v>
      </c>
      <c r="E42" s="16">
        <v>2181.6999999999998</v>
      </c>
    </row>
    <row r="43" spans="2:5" ht="21" customHeight="1">
      <c r="B43" s="73"/>
      <c r="C43" s="22" t="s">
        <v>237</v>
      </c>
      <c r="D43" s="22" t="s">
        <v>238</v>
      </c>
      <c r="E43" s="16">
        <v>1824</v>
      </c>
    </row>
    <row r="44" spans="2:5" ht="24" customHeight="1">
      <c r="B44" s="73"/>
      <c r="C44" s="22" t="s">
        <v>237</v>
      </c>
      <c r="D44" s="22" t="s">
        <v>239</v>
      </c>
      <c r="E44" s="16">
        <v>2181.4</v>
      </c>
    </row>
    <row r="45" spans="2:5" ht="60.75" customHeight="1">
      <c r="B45" s="73"/>
      <c r="C45" s="22" t="s">
        <v>234</v>
      </c>
      <c r="D45" s="22" t="s">
        <v>240</v>
      </c>
      <c r="E45" s="23">
        <v>7817</v>
      </c>
    </row>
    <row r="46" spans="2:5" ht="57" customHeight="1">
      <c r="B46" s="73"/>
      <c r="C46" s="22" t="s">
        <v>234</v>
      </c>
      <c r="D46" s="22" t="s">
        <v>241</v>
      </c>
      <c r="E46" s="23">
        <v>9350</v>
      </c>
    </row>
    <row r="47" spans="2:5" ht="35.25" customHeight="1">
      <c r="B47" s="78" t="s">
        <v>242</v>
      </c>
      <c r="C47" s="22" t="s">
        <v>243</v>
      </c>
      <c r="D47" s="22" t="s">
        <v>244</v>
      </c>
      <c r="E47" s="24">
        <v>100928.7</v>
      </c>
    </row>
    <row r="48" spans="2:5" ht="42" customHeight="1">
      <c r="B48" s="76"/>
      <c r="C48" s="22" t="s">
        <v>32</v>
      </c>
      <c r="D48" s="22" t="s">
        <v>245</v>
      </c>
      <c r="E48" s="16">
        <v>22731.599999999999</v>
      </c>
    </row>
    <row r="49" spans="2:5" ht="34.5" customHeight="1">
      <c r="B49" s="76"/>
      <c r="C49" s="22" t="s">
        <v>32</v>
      </c>
      <c r="D49" s="22" t="s">
        <v>246</v>
      </c>
      <c r="E49" s="16">
        <v>3637.1</v>
      </c>
    </row>
    <row r="50" spans="2:5" ht="33">
      <c r="B50" s="76"/>
      <c r="C50" s="22" t="s">
        <v>32</v>
      </c>
      <c r="D50" s="22" t="s">
        <v>247</v>
      </c>
      <c r="E50" s="16">
        <v>18185.3</v>
      </c>
    </row>
    <row r="51" spans="2:5" ht="51.75" customHeight="1">
      <c r="B51" s="76"/>
      <c r="C51" s="22" t="s">
        <v>54</v>
      </c>
      <c r="D51" s="22" t="s">
        <v>248</v>
      </c>
      <c r="E51" s="16">
        <v>4455</v>
      </c>
    </row>
    <row r="52" spans="2:5" ht="33.75" customHeight="1">
      <c r="B52" s="76"/>
      <c r="C52" s="22" t="s">
        <v>249</v>
      </c>
      <c r="D52" s="22" t="s">
        <v>250</v>
      </c>
      <c r="E52" s="16">
        <v>3637.1</v>
      </c>
    </row>
    <row r="53" spans="2:5" ht="22.5" customHeight="1">
      <c r="B53" s="76"/>
      <c r="C53" s="22" t="s">
        <v>249</v>
      </c>
      <c r="D53" s="22" t="s">
        <v>251</v>
      </c>
      <c r="E53" s="16">
        <v>9092.7000000000007</v>
      </c>
    </row>
    <row r="54" spans="2:5" ht="30.75" customHeight="1">
      <c r="B54" s="76"/>
      <c r="C54" s="22" t="s">
        <v>249</v>
      </c>
      <c r="D54" s="22" t="s">
        <v>252</v>
      </c>
      <c r="E54" s="16">
        <v>5455.6</v>
      </c>
    </row>
    <row r="55" spans="2:5" ht="30.75" customHeight="1">
      <c r="B55" s="72"/>
      <c r="C55" s="22" t="s">
        <v>214</v>
      </c>
      <c r="D55" s="22" t="s">
        <v>247</v>
      </c>
      <c r="E55" s="16">
        <v>4417.7830000000004</v>
      </c>
    </row>
    <row r="56" spans="2:5" ht="48.75" customHeight="1">
      <c r="B56" s="73" t="s">
        <v>253</v>
      </c>
      <c r="C56" s="22" t="s">
        <v>254</v>
      </c>
      <c r="D56" s="22" t="s">
        <v>255</v>
      </c>
      <c r="E56" s="16">
        <v>7997.1</v>
      </c>
    </row>
    <row r="57" spans="2:5" ht="64.5" customHeight="1">
      <c r="B57" s="73"/>
      <c r="C57" s="22" t="s">
        <v>256</v>
      </c>
      <c r="D57" s="22" t="s">
        <v>257</v>
      </c>
      <c r="E57" s="16">
        <v>5375</v>
      </c>
    </row>
    <row r="58" spans="2:5" ht="39" customHeight="1">
      <c r="B58" s="73"/>
      <c r="C58" s="22" t="s">
        <v>142</v>
      </c>
      <c r="D58" s="22" t="s">
        <v>258</v>
      </c>
      <c r="E58" s="16">
        <v>5374.95</v>
      </c>
    </row>
    <row r="59" spans="2:5" ht="35.25" customHeight="1">
      <c r="B59" s="73"/>
      <c r="C59" s="22" t="s">
        <v>259</v>
      </c>
      <c r="D59" s="22" t="s">
        <v>260</v>
      </c>
      <c r="E59" s="16">
        <v>5375</v>
      </c>
    </row>
    <row r="60" spans="2:5" ht="16.5">
      <c r="B60" s="73"/>
      <c r="C60" s="22" t="s">
        <v>261</v>
      </c>
      <c r="D60" s="22" t="s">
        <v>262</v>
      </c>
      <c r="E60" s="16">
        <v>5375</v>
      </c>
    </row>
    <row r="61" spans="2:5" ht="32.25" customHeight="1">
      <c r="B61" s="73"/>
      <c r="C61" s="22" t="s">
        <v>133</v>
      </c>
      <c r="D61" s="22" t="s">
        <v>263</v>
      </c>
      <c r="E61" s="16">
        <v>4397.7179999999998</v>
      </c>
    </row>
    <row r="62" spans="2:5" ht="33">
      <c r="B62" s="73"/>
      <c r="C62" s="22" t="s">
        <v>264</v>
      </c>
      <c r="D62" s="22" t="s">
        <v>265</v>
      </c>
      <c r="E62" s="16">
        <v>5374.8</v>
      </c>
    </row>
    <row r="63" spans="2:5" ht="44.25" customHeight="1">
      <c r="B63" s="73"/>
      <c r="C63" s="22" t="s">
        <v>266</v>
      </c>
      <c r="D63" s="22" t="s">
        <v>267</v>
      </c>
      <c r="E63" s="16">
        <v>5270</v>
      </c>
    </row>
    <row r="64" spans="2:5" ht="18" customHeight="1">
      <c r="B64" s="73"/>
      <c r="C64" s="75" t="s">
        <v>133</v>
      </c>
      <c r="D64" s="80" t="s">
        <v>260</v>
      </c>
      <c r="E64" s="73">
        <v>5270</v>
      </c>
    </row>
    <row r="65" spans="2:5" ht="18" customHeight="1">
      <c r="B65" s="73"/>
      <c r="C65" s="75"/>
      <c r="D65" s="81"/>
      <c r="E65" s="73"/>
    </row>
    <row r="66" spans="2:5" ht="31.5" customHeight="1">
      <c r="B66" s="73"/>
      <c r="C66" s="22" t="s">
        <v>146</v>
      </c>
      <c r="D66" s="22" t="s">
        <v>268</v>
      </c>
      <c r="E66" s="16">
        <v>5170</v>
      </c>
    </row>
    <row r="67" spans="2:5" ht="34.5" customHeight="1">
      <c r="B67" s="73"/>
      <c r="C67" s="22" t="s">
        <v>269</v>
      </c>
      <c r="D67" s="21" t="s">
        <v>270</v>
      </c>
      <c r="E67" s="16">
        <v>5170</v>
      </c>
    </row>
    <row r="68" spans="2:5" ht="80.25" customHeight="1">
      <c r="B68" s="73" t="s">
        <v>271</v>
      </c>
      <c r="C68" s="22" t="s">
        <v>272</v>
      </c>
      <c r="D68" s="22" t="s">
        <v>273</v>
      </c>
      <c r="E68" s="16">
        <v>6112.7</v>
      </c>
    </row>
    <row r="69" spans="2:5" ht="39.75" customHeight="1">
      <c r="B69" s="73"/>
      <c r="C69" s="22" t="s">
        <v>272</v>
      </c>
      <c r="D69" s="22" t="s">
        <v>274</v>
      </c>
      <c r="E69" s="16">
        <v>6112.7</v>
      </c>
    </row>
    <row r="70" spans="2:5" ht="42.75" customHeight="1">
      <c r="B70" s="73" t="s">
        <v>275</v>
      </c>
      <c r="C70" s="22" t="s">
        <v>276</v>
      </c>
      <c r="D70" s="22" t="s">
        <v>277</v>
      </c>
      <c r="E70" s="16">
        <v>9577.5</v>
      </c>
    </row>
    <row r="71" spans="2:5" ht="45" customHeight="1">
      <c r="B71" s="73"/>
      <c r="C71" s="22" t="s">
        <v>278</v>
      </c>
      <c r="D71" s="22" t="s">
        <v>279</v>
      </c>
      <c r="E71" s="16">
        <v>9828.2999999999993</v>
      </c>
    </row>
    <row r="72" spans="2:5" ht="57" customHeight="1">
      <c r="B72" s="73"/>
      <c r="C72" s="22" t="s">
        <v>234</v>
      </c>
      <c r="D72" s="22" t="s">
        <v>280</v>
      </c>
      <c r="E72" s="16">
        <v>8063.7</v>
      </c>
    </row>
    <row r="73" spans="2:5" ht="33">
      <c r="B73" s="73"/>
      <c r="C73" s="22" t="s">
        <v>54</v>
      </c>
      <c r="D73" s="22" t="s">
        <v>281</v>
      </c>
      <c r="E73" s="16" t="s">
        <v>282</v>
      </c>
    </row>
    <row r="74" spans="2:5" ht="63.75" customHeight="1">
      <c r="B74" s="73"/>
      <c r="C74" s="22" t="s">
        <v>234</v>
      </c>
      <c r="D74" s="22" t="s">
        <v>283</v>
      </c>
      <c r="E74" s="16">
        <v>8063.7</v>
      </c>
    </row>
    <row r="75" spans="2:5" ht="60.75" customHeight="1">
      <c r="B75" s="73"/>
      <c r="C75" s="22" t="s">
        <v>234</v>
      </c>
      <c r="D75" s="22" t="s">
        <v>284</v>
      </c>
      <c r="E75" s="16">
        <v>8063.7</v>
      </c>
    </row>
    <row r="76" spans="2:5" ht="16.5">
      <c r="B76" s="73"/>
      <c r="C76" s="22" t="s">
        <v>285</v>
      </c>
      <c r="D76" s="22" t="s">
        <v>286</v>
      </c>
      <c r="E76" s="16">
        <v>9780.1110000000008</v>
      </c>
    </row>
    <row r="77" spans="2:5" ht="62.25" customHeight="1">
      <c r="B77" s="73"/>
      <c r="C77" s="22" t="s">
        <v>234</v>
      </c>
      <c r="D77" s="22" t="s">
        <v>287</v>
      </c>
      <c r="E77" s="16">
        <v>8063.7</v>
      </c>
    </row>
    <row r="78" spans="2:5" ht="28.5" customHeight="1">
      <c r="B78" s="73"/>
      <c r="C78" s="22" t="s">
        <v>288</v>
      </c>
      <c r="D78" s="22" t="s">
        <v>289</v>
      </c>
      <c r="E78" s="16">
        <v>9855.7999999999993</v>
      </c>
    </row>
    <row r="79" spans="2:5" ht="48" customHeight="1">
      <c r="B79" s="73"/>
      <c r="C79" s="22" t="s">
        <v>278</v>
      </c>
      <c r="D79" s="22" t="s">
        <v>290</v>
      </c>
      <c r="E79" s="16">
        <v>8130.4920000000002</v>
      </c>
    </row>
    <row r="80" spans="2:5" ht="39.75" customHeight="1">
      <c r="B80" s="73"/>
      <c r="C80" s="22" t="s">
        <v>8</v>
      </c>
      <c r="D80" s="22" t="s">
        <v>291</v>
      </c>
      <c r="E80" s="16">
        <v>8063.0739999999996</v>
      </c>
    </row>
    <row r="81" spans="2:5" ht="28.5" customHeight="1">
      <c r="B81" s="73"/>
      <c r="C81" s="22" t="s">
        <v>288</v>
      </c>
      <c r="D81" s="22" t="s">
        <v>292</v>
      </c>
      <c r="E81" s="16">
        <v>9937.1</v>
      </c>
    </row>
    <row r="82" spans="2:5" ht="16.5">
      <c r="B82" s="73"/>
      <c r="C82" s="22" t="s">
        <v>288</v>
      </c>
      <c r="D82" s="22" t="s">
        <v>293</v>
      </c>
      <c r="E82" s="16">
        <v>9855.7999999999993</v>
      </c>
    </row>
    <row r="83" spans="2:5" ht="47.25" customHeight="1">
      <c r="B83" s="73"/>
      <c r="C83" s="22" t="s">
        <v>8</v>
      </c>
      <c r="D83" s="22" t="s">
        <v>294</v>
      </c>
      <c r="E83" s="16">
        <v>8129.674</v>
      </c>
    </row>
    <row r="84" spans="2:5" ht="49.5">
      <c r="B84" s="73"/>
      <c r="C84" s="22" t="s">
        <v>295</v>
      </c>
      <c r="D84" s="22" t="s">
        <v>296</v>
      </c>
      <c r="E84" s="16">
        <v>9000</v>
      </c>
    </row>
    <row r="85" spans="2:5" ht="16.5">
      <c r="B85" s="73"/>
      <c r="C85" s="22" t="s">
        <v>288</v>
      </c>
      <c r="D85" s="22" t="s">
        <v>297</v>
      </c>
      <c r="E85" s="16">
        <v>9855.7999999999993</v>
      </c>
    </row>
    <row r="86" spans="2:5" ht="16.5">
      <c r="B86" s="73"/>
      <c r="C86" s="22" t="s">
        <v>298</v>
      </c>
      <c r="D86" s="22" t="s">
        <v>299</v>
      </c>
      <c r="E86" s="16">
        <v>9855.7999999999993</v>
      </c>
    </row>
    <row r="87" spans="2:5" ht="16.5">
      <c r="B87" s="73"/>
      <c r="C87" s="22" t="s">
        <v>298</v>
      </c>
      <c r="D87" s="22" t="s">
        <v>300</v>
      </c>
      <c r="E87" s="16">
        <v>9855.7999999999993</v>
      </c>
    </row>
    <row r="88" spans="2:5" ht="16.5">
      <c r="B88" s="73"/>
      <c r="C88" s="22" t="s">
        <v>301</v>
      </c>
      <c r="D88" s="22" t="s">
        <v>302</v>
      </c>
      <c r="E88" s="16">
        <v>9855.7999999999993</v>
      </c>
    </row>
    <row r="89" spans="2:5" ht="33">
      <c r="B89" s="73"/>
      <c r="C89" s="22" t="s">
        <v>17</v>
      </c>
      <c r="D89" s="22" t="s">
        <v>303</v>
      </c>
      <c r="E89" s="16">
        <v>9937.2000000000007</v>
      </c>
    </row>
    <row r="90" spans="2:5" ht="33">
      <c r="B90" s="73"/>
      <c r="C90" s="22" t="s">
        <v>17</v>
      </c>
      <c r="D90" s="22" t="s">
        <v>304</v>
      </c>
      <c r="E90" s="16">
        <v>9855.6</v>
      </c>
    </row>
    <row r="91" spans="2:5" ht="32.25" customHeight="1">
      <c r="B91" s="78"/>
      <c r="C91" s="25" t="s">
        <v>305</v>
      </c>
      <c r="D91" s="22" t="s">
        <v>306</v>
      </c>
      <c r="E91" s="26">
        <v>6323.5</v>
      </c>
    </row>
    <row r="92" spans="2:5" ht="39" customHeight="1">
      <c r="B92" s="78"/>
      <c r="C92" s="25" t="s">
        <v>301</v>
      </c>
      <c r="D92" s="22" t="s">
        <v>307</v>
      </c>
      <c r="E92" s="26">
        <v>9937.2999999999993</v>
      </c>
    </row>
    <row r="93" spans="2:5" ht="66" customHeight="1">
      <c r="B93" s="27" t="s">
        <v>123</v>
      </c>
      <c r="C93" s="22" t="s">
        <v>308</v>
      </c>
      <c r="D93" s="22" t="s">
        <v>309</v>
      </c>
      <c r="E93" s="16">
        <v>10836.2</v>
      </c>
    </row>
    <row r="94" spans="2:5" ht="105" customHeight="1">
      <c r="B94" s="28" t="s">
        <v>310</v>
      </c>
      <c r="C94" s="22" t="s">
        <v>308</v>
      </c>
      <c r="D94" s="22" t="s">
        <v>311</v>
      </c>
      <c r="E94" s="16">
        <v>14170.4</v>
      </c>
    </row>
    <row r="95" spans="2:5" ht="81.75" customHeight="1">
      <c r="B95" s="65" t="s">
        <v>356</v>
      </c>
      <c r="C95" s="16" t="s">
        <v>354</v>
      </c>
      <c r="D95" s="22" t="s">
        <v>353</v>
      </c>
      <c r="E95" s="16">
        <v>315005.90000000002</v>
      </c>
    </row>
    <row r="96" spans="2:5" ht="39" customHeight="1">
      <c r="B96" s="29"/>
      <c r="C96" s="30"/>
      <c r="D96" s="30"/>
      <c r="E96" s="29"/>
    </row>
    <row r="97" spans="2:5" ht="39" customHeight="1">
      <c r="B97" s="29"/>
      <c r="C97" s="30"/>
      <c r="D97" s="30"/>
      <c r="E97" s="29"/>
    </row>
    <row r="98" spans="2:5" ht="39" customHeight="1">
      <c r="B98" s="29"/>
      <c r="C98" s="30"/>
      <c r="D98" s="30"/>
      <c r="E98" s="29"/>
    </row>
    <row r="99" spans="2:5" ht="39" customHeight="1">
      <c r="B99" s="29"/>
      <c r="C99" s="30"/>
      <c r="D99" s="30"/>
      <c r="E99" s="29"/>
    </row>
    <row r="100" spans="2:5" ht="39" customHeight="1">
      <c r="B100" s="29"/>
      <c r="C100" s="30"/>
      <c r="D100" s="30"/>
      <c r="E100" s="29"/>
    </row>
    <row r="101" spans="2:5" ht="39" customHeight="1">
      <c r="B101" s="29"/>
      <c r="C101" s="30"/>
      <c r="D101" s="30"/>
      <c r="E101" s="29"/>
    </row>
    <row r="102" spans="2:5" ht="39" customHeight="1">
      <c r="B102" s="29"/>
      <c r="C102" s="30"/>
      <c r="D102" s="30"/>
      <c r="E102" s="29"/>
    </row>
    <row r="103" spans="2:5" ht="39" customHeight="1">
      <c r="B103" s="29"/>
      <c r="C103" s="30"/>
      <c r="D103" s="30"/>
      <c r="E103" s="29"/>
    </row>
    <row r="104" spans="2:5" ht="39" customHeight="1">
      <c r="B104" s="29"/>
      <c r="C104" s="30"/>
      <c r="D104" s="30"/>
      <c r="E104" s="29"/>
    </row>
    <row r="105" spans="2:5" ht="39" customHeight="1">
      <c r="B105" s="29"/>
      <c r="C105" s="30"/>
      <c r="D105" s="30"/>
      <c r="E105" s="29"/>
    </row>
    <row r="106" spans="2:5">
      <c r="E106" s="31"/>
    </row>
  </sheetData>
  <mergeCells count="25">
    <mergeCell ref="B70:B92"/>
    <mergeCell ref="B2:E2"/>
    <mergeCell ref="B56:B67"/>
    <mergeCell ref="C64:C65"/>
    <mergeCell ref="D64:D65"/>
    <mergeCell ref="E64:E65"/>
    <mergeCell ref="B68:B69"/>
    <mergeCell ref="D35:D36"/>
    <mergeCell ref="E35:E36"/>
    <mergeCell ref="C38:C39"/>
    <mergeCell ref="D38:D39"/>
    <mergeCell ref="E38:E39"/>
    <mergeCell ref="B47:B55"/>
    <mergeCell ref="B24:B25"/>
    <mergeCell ref="B26:B32"/>
    <mergeCell ref="B33:B46"/>
    <mergeCell ref="D5:D6"/>
    <mergeCell ref="E5:E6"/>
    <mergeCell ref="B8:B11"/>
    <mergeCell ref="C35:C36"/>
    <mergeCell ref="B12:B14"/>
    <mergeCell ref="B16:B19"/>
    <mergeCell ref="B20:B22"/>
    <mergeCell ref="B5:B6"/>
    <mergeCell ref="C5:C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B1" workbookViewId="0">
      <selection activeCell="K6" sqref="K6"/>
    </sheetView>
  </sheetViews>
  <sheetFormatPr defaultColWidth="9.140625" defaultRowHeight="13.5"/>
  <cols>
    <col min="1" max="1" width="6.28515625" style="34" hidden="1" customWidth="1"/>
    <col min="2" max="3" width="8.7109375" style="32" customWidth="1"/>
    <col min="4" max="4" width="7.140625" style="33" customWidth="1"/>
    <col min="5" max="5" width="6.42578125" style="33" customWidth="1"/>
    <col min="6" max="6" width="38.28515625" style="33" customWidth="1"/>
    <col min="7" max="7" width="41.42578125" style="32" customWidth="1"/>
    <col min="8" max="8" width="19" style="32" customWidth="1"/>
    <col min="9" max="9" width="15.5703125" style="64" customWidth="1"/>
    <col min="10" max="10" width="16.140625" style="34" customWidth="1"/>
    <col min="11" max="11" width="12.7109375" style="34" customWidth="1"/>
    <col min="12" max="16384" width="9.140625" style="34"/>
  </cols>
  <sheetData>
    <row r="1" spans="2:12" ht="57.75" customHeight="1">
      <c r="B1" s="85" t="s">
        <v>352</v>
      </c>
      <c r="C1" s="85"/>
      <c r="D1" s="85"/>
      <c r="E1" s="85"/>
      <c r="F1" s="85"/>
      <c r="G1" s="85"/>
      <c r="H1" s="85"/>
      <c r="I1" s="85"/>
    </row>
    <row r="2" spans="2:12" ht="16.5" customHeight="1">
      <c r="I2" s="35" t="s">
        <v>357</v>
      </c>
    </row>
    <row r="3" spans="2:12" ht="34.5" customHeight="1">
      <c r="B3" s="86" t="s">
        <v>312</v>
      </c>
      <c r="C3" s="87"/>
      <c r="D3" s="88" t="s">
        <v>313</v>
      </c>
      <c r="E3" s="88"/>
      <c r="F3" s="88"/>
      <c r="G3" s="88" t="s">
        <v>314</v>
      </c>
      <c r="H3" s="36">
        <v>2020</v>
      </c>
      <c r="I3" s="36">
        <v>2021</v>
      </c>
    </row>
    <row r="4" spans="2:12" ht="49.5" customHeight="1">
      <c r="B4" s="37" t="s">
        <v>315</v>
      </c>
      <c r="C4" s="37" t="s">
        <v>316</v>
      </c>
      <c r="D4" s="88"/>
      <c r="E4" s="88"/>
      <c r="F4" s="88"/>
      <c r="G4" s="88"/>
      <c r="H4" s="38" t="s">
        <v>317</v>
      </c>
      <c r="I4" s="38" t="s">
        <v>317</v>
      </c>
    </row>
    <row r="5" spans="2:12" ht="12.75" customHeight="1">
      <c r="B5" s="39">
        <v>1</v>
      </c>
      <c r="C5" s="39">
        <v>2</v>
      </c>
      <c r="D5" s="89">
        <v>3</v>
      </c>
      <c r="E5" s="89"/>
      <c r="F5" s="89"/>
      <c r="G5" s="39">
        <v>4</v>
      </c>
      <c r="H5" s="40"/>
      <c r="I5" s="41">
        <v>5</v>
      </c>
    </row>
    <row r="6" spans="2:12" ht="35.25" customHeight="1">
      <c r="B6" s="82" t="s">
        <v>318</v>
      </c>
      <c r="C6" s="83"/>
      <c r="D6" s="83"/>
      <c r="E6" s="83"/>
      <c r="F6" s="83"/>
      <c r="G6" s="84"/>
      <c r="H6" s="42">
        <f>H7+H25+H47+H51</f>
        <v>5406178.3200000003</v>
      </c>
      <c r="I6" s="42">
        <f>I7+I25+I47+I51</f>
        <v>5254515.5399725493</v>
      </c>
    </row>
    <row r="7" spans="2:12" ht="35.25" customHeight="1">
      <c r="B7" s="43">
        <v>1141</v>
      </c>
      <c r="C7" s="90" t="s">
        <v>319</v>
      </c>
      <c r="D7" s="91"/>
      <c r="E7" s="91"/>
      <c r="F7" s="92"/>
      <c r="G7" s="44"/>
      <c r="H7" s="45">
        <f>H8+H14+H18</f>
        <v>2575276.02</v>
      </c>
      <c r="I7" s="45">
        <f>I8+I14+I18</f>
        <v>2614131.233972549</v>
      </c>
    </row>
    <row r="8" spans="2:12" ht="35.25" customHeight="1">
      <c r="B8" s="93"/>
      <c r="C8" s="46">
        <v>11001</v>
      </c>
      <c r="D8" s="94" t="s">
        <v>320</v>
      </c>
      <c r="E8" s="94"/>
      <c r="F8" s="94"/>
      <c r="G8" s="43" t="s">
        <v>318</v>
      </c>
      <c r="H8" s="45">
        <f>H9+H10+H11+H12+H13</f>
        <v>2073665.4200000002</v>
      </c>
      <c r="I8" s="45">
        <f>I9+I10+I11+I12+I13</f>
        <v>1871314.6070000001</v>
      </c>
      <c r="L8" s="47"/>
    </row>
    <row r="9" spans="2:12" ht="30" customHeight="1">
      <c r="B9" s="93"/>
      <c r="C9" s="48"/>
      <c r="D9" s="44"/>
      <c r="E9" s="44"/>
      <c r="F9" s="44"/>
      <c r="G9" s="49" t="s">
        <v>321</v>
      </c>
      <c r="H9" s="50">
        <v>275939.45200000005</v>
      </c>
      <c r="I9" s="50">
        <v>248397.64000000004</v>
      </c>
    </row>
    <row r="10" spans="2:12" ht="35.25" customHeight="1">
      <c r="B10" s="93"/>
      <c r="C10" s="48"/>
      <c r="D10" s="44"/>
      <c r="E10" s="44"/>
      <c r="F10" s="44"/>
      <c r="G10" s="49" t="s">
        <v>322</v>
      </c>
      <c r="H10" s="50">
        <v>182486.39999999999</v>
      </c>
      <c r="I10" s="50">
        <v>160883.88799999998</v>
      </c>
    </row>
    <row r="11" spans="2:12" ht="35.25" customHeight="1">
      <c r="B11" s="93"/>
      <c r="C11" s="48"/>
      <c r="D11" s="44"/>
      <c r="E11" s="44"/>
      <c r="F11" s="44"/>
      <c r="G11" s="49" t="s">
        <v>323</v>
      </c>
      <c r="H11" s="50">
        <v>509004.3</v>
      </c>
      <c r="I11" s="50">
        <v>459697.63199999998</v>
      </c>
    </row>
    <row r="12" spans="2:12" ht="35.25" customHeight="1">
      <c r="B12" s="93"/>
      <c r="C12" s="48"/>
      <c r="D12" s="44"/>
      <c r="E12" s="44"/>
      <c r="F12" s="44"/>
      <c r="G12" s="51" t="s">
        <v>324</v>
      </c>
      <c r="H12" s="50">
        <v>387367.8679999999</v>
      </c>
      <c r="I12" s="50">
        <v>352161.76399999997</v>
      </c>
    </row>
    <row r="13" spans="2:12" ht="35.25" customHeight="1">
      <c r="B13" s="93"/>
      <c r="C13" s="48"/>
      <c r="D13" s="44"/>
      <c r="E13" s="44"/>
      <c r="F13" s="44"/>
      <c r="G13" s="51" t="s">
        <v>325</v>
      </c>
      <c r="H13" s="50">
        <v>718867.40000000014</v>
      </c>
      <c r="I13" s="50">
        <v>650173.68299999996</v>
      </c>
    </row>
    <row r="14" spans="2:12" ht="62.25" customHeight="1">
      <c r="B14" s="93"/>
      <c r="C14" s="46">
        <v>11007</v>
      </c>
      <c r="D14" s="95" t="s">
        <v>326</v>
      </c>
      <c r="E14" s="94"/>
      <c r="F14" s="94"/>
      <c r="G14" s="43" t="s">
        <v>318</v>
      </c>
      <c r="H14" s="45">
        <f>H15+H16+H17</f>
        <v>53575.6</v>
      </c>
      <c r="I14" s="45">
        <f>I15+I16+I17</f>
        <v>216458.72697254899</v>
      </c>
    </row>
    <row r="15" spans="2:12" ht="40.5" customHeight="1">
      <c r="B15" s="93"/>
      <c r="C15" s="48"/>
      <c r="D15" s="44"/>
      <c r="E15" s="44"/>
      <c r="F15" s="44"/>
      <c r="G15" s="52" t="s">
        <v>327</v>
      </c>
      <c r="H15" s="50">
        <v>53575.6</v>
      </c>
      <c r="I15" s="50">
        <v>50882.6</v>
      </c>
    </row>
    <row r="16" spans="2:12" ht="40.5" customHeight="1">
      <c r="B16" s="93"/>
      <c r="C16" s="48"/>
      <c r="D16" s="44"/>
      <c r="E16" s="44"/>
      <c r="F16" s="44"/>
      <c r="G16" s="52" t="s">
        <v>328</v>
      </c>
      <c r="H16" s="50"/>
      <c r="I16" s="50">
        <v>130764.09999999999</v>
      </c>
    </row>
    <row r="17" spans="1:9" s="53" customFormat="1" ht="40.5" customHeight="1">
      <c r="B17" s="93"/>
      <c r="C17" s="54"/>
      <c r="D17" s="55"/>
      <c r="E17" s="55"/>
      <c r="F17" s="55"/>
      <c r="G17" s="52" t="s">
        <v>329</v>
      </c>
      <c r="H17" s="50"/>
      <c r="I17" s="56">
        <v>34812.026972549014</v>
      </c>
    </row>
    <row r="18" spans="1:9" ht="35.25" customHeight="1">
      <c r="B18" s="93"/>
      <c r="C18" s="46">
        <v>11009</v>
      </c>
      <c r="D18" s="95" t="s">
        <v>330</v>
      </c>
      <c r="E18" s="95"/>
      <c r="F18" s="95"/>
      <c r="G18" s="57" t="s">
        <v>318</v>
      </c>
      <c r="H18" s="45">
        <f>SUM(H19:H24)</f>
        <v>448035</v>
      </c>
      <c r="I18" s="45">
        <f>SUM(I19:I24)</f>
        <v>526357.9</v>
      </c>
    </row>
    <row r="19" spans="1:9" ht="35.25" customHeight="1">
      <c r="B19" s="93"/>
      <c r="C19" s="48"/>
      <c r="D19" s="44"/>
      <c r="E19" s="44"/>
      <c r="F19" s="44"/>
      <c r="G19" s="52" t="s">
        <v>331</v>
      </c>
      <c r="H19" s="50">
        <v>89607</v>
      </c>
      <c r="I19" s="50">
        <v>88109</v>
      </c>
    </row>
    <row r="20" spans="1:9" ht="35.25" customHeight="1">
      <c r="B20" s="93"/>
      <c r="C20" s="48"/>
      <c r="D20" s="44"/>
      <c r="E20" s="44"/>
      <c r="F20" s="44"/>
      <c r="G20" s="52" t="s">
        <v>329</v>
      </c>
      <c r="H20" s="50">
        <v>92117</v>
      </c>
      <c r="I20" s="50">
        <v>91840.3</v>
      </c>
    </row>
    <row r="21" spans="1:9" ht="36.75" customHeight="1">
      <c r="B21" s="93"/>
      <c r="C21" s="48"/>
      <c r="D21" s="44"/>
      <c r="E21" s="44"/>
      <c r="F21" s="44"/>
      <c r="G21" s="52" t="s">
        <v>332</v>
      </c>
      <c r="H21" s="50">
        <v>91113</v>
      </c>
      <c r="I21" s="50">
        <v>90945.400000000009</v>
      </c>
    </row>
    <row r="22" spans="1:9" ht="47.25" customHeight="1">
      <c r="B22" s="93"/>
      <c r="C22" s="48"/>
      <c r="D22" s="44"/>
      <c r="E22" s="44"/>
      <c r="F22" s="44"/>
      <c r="G22" s="52" t="s">
        <v>333</v>
      </c>
      <c r="H22" s="50">
        <v>88352</v>
      </c>
      <c r="I22" s="50">
        <v>83741.399999999994</v>
      </c>
    </row>
    <row r="23" spans="1:9" ht="45.75" customHeight="1">
      <c r="B23" s="93"/>
      <c r="C23" s="48"/>
      <c r="D23" s="44"/>
      <c r="E23" s="44"/>
      <c r="F23" s="44"/>
      <c r="G23" s="52" t="s">
        <v>328</v>
      </c>
      <c r="H23" s="50">
        <v>86846</v>
      </c>
      <c r="I23" s="50">
        <v>83333.7</v>
      </c>
    </row>
    <row r="24" spans="1:9" ht="24" customHeight="1">
      <c r="B24" s="93"/>
      <c r="C24" s="48"/>
      <c r="D24" s="44"/>
      <c r="E24" s="44"/>
      <c r="F24" s="44"/>
      <c r="G24" s="52" t="s">
        <v>327</v>
      </c>
      <c r="H24" s="58"/>
      <c r="I24" s="50">
        <v>88388.099999999991</v>
      </c>
    </row>
    <row r="25" spans="1:9" s="59" customFormat="1" ht="38.25" customHeight="1">
      <c r="B25" s="46">
        <v>1032</v>
      </c>
      <c r="C25" s="90" t="s">
        <v>334</v>
      </c>
      <c r="D25" s="91"/>
      <c r="E25" s="91"/>
      <c r="F25" s="92"/>
      <c r="G25" s="55"/>
      <c r="H25" s="45">
        <f>H26+H32+H36</f>
        <v>2678505.2000000002</v>
      </c>
      <c r="I25" s="45">
        <f>I26+I32+I36</f>
        <v>2487987.2060000002</v>
      </c>
    </row>
    <row r="26" spans="1:9" ht="57.75" customHeight="1">
      <c r="A26" s="96"/>
      <c r="B26" s="97"/>
      <c r="C26" s="46">
        <v>11001</v>
      </c>
      <c r="D26" s="95" t="s">
        <v>335</v>
      </c>
      <c r="E26" s="95"/>
      <c r="F26" s="95"/>
      <c r="G26" s="43" t="s">
        <v>318</v>
      </c>
      <c r="H26" s="45">
        <f>SUM(H27:H31)</f>
        <v>2633258.2999999998</v>
      </c>
      <c r="I26" s="45">
        <f>SUM(I27:I31)</f>
        <v>2442740.3059999999</v>
      </c>
    </row>
    <row r="27" spans="1:9" ht="36" customHeight="1">
      <c r="A27" s="96"/>
      <c r="B27" s="97"/>
      <c r="C27" s="48"/>
      <c r="D27" s="44"/>
      <c r="E27" s="44"/>
      <c r="F27" s="44"/>
      <c r="G27" s="49" t="s">
        <v>336</v>
      </c>
      <c r="H27" s="50">
        <v>457628.1</v>
      </c>
      <c r="I27" s="50">
        <v>405353.9</v>
      </c>
    </row>
    <row r="28" spans="1:9" s="59" customFormat="1" ht="36" customHeight="1">
      <c r="A28" s="96"/>
      <c r="B28" s="97"/>
      <c r="C28" s="48"/>
      <c r="D28" s="44"/>
      <c r="E28" s="44"/>
      <c r="F28" s="44"/>
      <c r="G28" s="49" t="s">
        <v>337</v>
      </c>
      <c r="H28" s="50">
        <v>458156</v>
      </c>
      <c r="I28" s="50">
        <v>375628.60399999999</v>
      </c>
    </row>
    <row r="29" spans="1:9" ht="36" customHeight="1">
      <c r="A29" s="96"/>
      <c r="B29" s="97"/>
      <c r="C29" s="48"/>
      <c r="D29" s="44"/>
      <c r="E29" s="44"/>
      <c r="F29" s="44"/>
      <c r="G29" s="51" t="s">
        <v>338</v>
      </c>
      <c r="H29" s="50">
        <v>1193942.8999999999</v>
      </c>
      <c r="I29" s="50">
        <v>1086017.3999999999</v>
      </c>
    </row>
    <row r="30" spans="1:9" ht="36" customHeight="1">
      <c r="A30" s="96"/>
      <c r="B30" s="97"/>
      <c r="C30" s="48"/>
      <c r="D30" s="44"/>
      <c r="E30" s="44"/>
      <c r="F30" s="44"/>
      <c r="G30" s="51" t="s">
        <v>339</v>
      </c>
      <c r="H30" s="50">
        <v>355068.9</v>
      </c>
      <c r="I30" s="50">
        <v>326112.402</v>
      </c>
    </row>
    <row r="31" spans="1:9" ht="36" customHeight="1">
      <c r="A31" s="96"/>
      <c r="B31" s="97"/>
      <c r="C31" s="48"/>
      <c r="D31" s="44"/>
      <c r="E31" s="44"/>
      <c r="F31" s="44"/>
      <c r="G31" s="51" t="s">
        <v>340</v>
      </c>
      <c r="H31" s="50">
        <v>168462.4</v>
      </c>
      <c r="I31" s="50">
        <v>249628</v>
      </c>
    </row>
    <row r="32" spans="1:9" ht="49.5" customHeight="1">
      <c r="A32" s="96"/>
      <c r="B32" s="97"/>
      <c r="C32" s="46">
        <v>11002</v>
      </c>
      <c r="D32" s="95" t="s">
        <v>341</v>
      </c>
      <c r="E32" s="95"/>
      <c r="F32" s="95"/>
      <c r="G32" s="43" t="s">
        <v>318</v>
      </c>
      <c r="H32" s="45">
        <f>SUM(H33:H33)</f>
        <v>38535.699999999997</v>
      </c>
      <c r="I32" s="45">
        <f>SUM(I33:I33)</f>
        <v>38535.699999999997</v>
      </c>
    </row>
    <row r="33" spans="1:11" ht="48" customHeight="1">
      <c r="A33" s="96"/>
      <c r="B33" s="97"/>
      <c r="C33" s="48"/>
      <c r="D33" s="44"/>
      <c r="E33" s="44"/>
      <c r="F33" s="44"/>
      <c r="G33" s="51" t="s">
        <v>342</v>
      </c>
      <c r="H33" s="50">
        <f>38535.7</f>
        <v>38535.699999999997</v>
      </c>
      <c r="I33" s="50">
        <v>38535.699999999997</v>
      </c>
      <c r="K33" s="47"/>
    </row>
    <row r="34" spans="1:11" ht="48" customHeight="1">
      <c r="A34" s="96"/>
      <c r="B34" s="97"/>
      <c r="C34" s="46">
        <v>11007</v>
      </c>
      <c r="D34" s="95" t="s">
        <v>343</v>
      </c>
      <c r="E34" s="95"/>
      <c r="F34" s="95"/>
      <c r="G34" s="43" t="s">
        <v>318</v>
      </c>
      <c r="H34" s="45">
        <f>SUM(H35:H35)</f>
        <v>19137.400000000001</v>
      </c>
      <c r="I34" s="45">
        <f>SUM(I35:I35)</f>
        <v>18530.400000000001</v>
      </c>
      <c r="K34" s="47"/>
    </row>
    <row r="35" spans="1:11" ht="36.75" customHeight="1">
      <c r="A35" s="96"/>
      <c r="B35" s="97"/>
      <c r="C35" s="48"/>
      <c r="D35" s="44"/>
      <c r="E35" s="44"/>
      <c r="F35" s="44"/>
      <c r="G35" s="49" t="s">
        <v>336</v>
      </c>
      <c r="H35" s="50">
        <v>19137.400000000001</v>
      </c>
      <c r="I35" s="50">
        <v>18530.400000000001</v>
      </c>
      <c r="K35" s="47"/>
    </row>
    <row r="36" spans="1:11" s="59" customFormat="1" ht="51" customHeight="1">
      <c r="A36" s="96"/>
      <c r="B36" s="97"/>
      <c r="C36" s="46">
        <v>11010</v>
      </c>
      <c r="D36" s="95" t="s">
        <v>344</v>
      </c>
      <c r="E36" s="95"/>
      <c r="F36" s="95"/>
      <c r="G36" s="43" t="s">
        <v>318</v>
      </c>
      <c r="H36" s="45">
        <f>H37</f>
        <v>6711.2</v>
      </c>
      <c r="I36" s="45">
        <f>I37</f>
        <v>6711.2</v>
      </c>
    </row>
    <row r="37" spans="1:11" s="59" customFormat="1" ht="41.25" customHeight="1">
      <c r="A37" s="96"/>
      <c r="B37" s="97"/>
      <c r="C37" s="48"/>
      <c r="D37" s="44"/>
      <c r="E37" s="44"/>
      <c r="F37" s="44"/>
      <c r="G37" s="51" t="s">
        <v>342</v>
      </c>
      <c r="H37" s="50">
        <v>6711.2</v>
      </c>
      <c r="I37" s="50">
        <v>6711.2</v>
      </c>
    </row>
    <row r="38" spans="1:11" s="59" customFormat="1" ht="41.25" customHeight="1">
      <c r="A38" s="60"/>
      <c r="B38" s="46">
        <v>1110</v>
      </c>
      <c r="C38" s="90" t="s">
        <v>345</v>
      </c>
      <c r="D38" s="91"/>
      <c r="E38" s="91"/>
      <c r="F38" s="92"/>
      <c r="G38" s="55"/>
      <c r="H38" s="45">
        <f>SUM(H40:H46)</f>
        <v>9840</v>
      </c>
      <c r="I38" s="45">
        <f>SUM(I40:I46)</f>
        <v>6350</v>
      </c>
    </row>
    <row r="39" spans="1:11" s="59" customFormat="1" ht="41.25" customHeight="1">
      <c r="A39" s="60"/>
      <c r="B39" s="61"/>
      <c r="C39" s="44">
        <v>12001</v>
      </c>
      <c r="D39" s="90" t="s">
        <v>346</v>
      </c>
      <c r="E39" s="98"/>
      <c r="F39" s="99"/>
      <c r="G39" s="43" t="s">
        <v>318</v>
      </c>
      <c r="H39" s="50"/>
      <c r="I39" s="50"/>
    </row>
    <row r="40" spans="1:11" s="59" customFormat="1" ht="41.25" customHeight="1">
      <c r="A40" s="60"/>
      <c r="B40" s="61"/>
      <c r="C40" s="44"/>
      <c r="D40" s="44"/>
      <c r="E40" s="44"/>
      <c r="F40" s="44"/>
      <c r="G40" s="49" t="s">
        <v>336</v>
      </c>
      <c r="H40" s="50">
        <v>1290</v>
      </c>
      <c r="I40" s="50">
        <v>1440</v>
      </c>
    </row>
    <row r="41" spans="1:11" s="59" customFormat="1" ht="41.25" customHeight="1">
      <c r="A41" s="60"/>
      <c r="B41" s="61"/>
      <c r="C41" s="44"/>
      <c r="D41" s="44"/>
      <c r="E41" s="44"/>
      <c r="F41" s="44"/>
      <c r="G41" s="49" t="s">
        <v>337</v>
      </c>
      <c r="H41" s="50">
        <v>180</v>
      </c>
      <c r="I41" s="50">
        <v>900</v>
      </c>
    </row>
    <row r="42" spans="1:11" s="59" customFormat="1" ht="41.25" customHeight="1">
      <c r="A42" s="60"/>
      <c r="B42" s="61"/>
      <c r="C42" s="44"/>
      <c r="D42" s="44"/>
      <c r="E42" s="44"/>
      <c r="F42" s="44"/>
      <c r="G42" s="51" t="s">
        <v>339</v>
      </c>
      <c r="H42" s="50">
        <v>3480</v>
      </c>
      <c r="I42" s="50">
        <v>2930</v>
      </c>
    </row>
    <row r="43" spans="1:11" s="59" customFormat="1" ht="41.25" customHeight="1">
      <c r="A43" s="60"/>
      <c r="B43" s="61"/>
      <c r="C43" s="44"/>
      <c r="D43" s="44"/>
      <c r="E43" s="44"/>
      <c r="F43" s="44"/>
      <c r="G43" s="51" t="s">
        <v>325</v>
      </c>
      <c r="H43" s="50">
        <v>720</v>
      </c>
      <c r="I43" s="50">
        <v>720</v>
      </c>
    </row>
    <row r="44" spans="1:11" s="59" customFormat="1" ht="41.25" customHeight="1">
      <c r="A44" s="60"/>
      <c r="B44" s="61"/>
      <c r="C44" s="44"/>
      <c r="D44" s="44"/>
      <c r="E44" s="44"/>
      <c r="F44" s="44"/>
      <c r="G44" s="51" t="s">
        <v>338</v>
      </c>
      <c r="H44" s="50">
        <v>3780</v>
      </c>
      <c r="I44" s="50">
        <v>0</v>
      </c>
    </row>
    <row r="45" spans="1:11" s="59" customFormat="1" ht="41.25" customHeight="1">
      <c r="A45" s="60"/>
      <c r="B45" s="61"/>
      <c r="C45" s="44"/>
      <c r="D45" s="44"/>
      <c r="E45" s="44"/>
      <c r="F45" s="44"/>
      <c r="G45" s="51" t="s">
        <v>347</v>
      </c>
      <c r="H45" s="50">
        <v>150</v>
      </c>
      <c r="I45" s="50">
        <v>0</v>
      </c>
    </row>
    <row r="46" spans="1:11" s="59" customFormat="1" ht="41.25" customHeight="1">
      <c r="A46" s="60"/>
      <c r="B46" s="61"/>
      <c r="C46" s="44"/>
      <c r="D46" s="44"/>
      <c r="E46" s="44"/>
      <c r="F46" s="44"/>
      <c r="G46" s="51" t="s">
        <v>340</v>
      </c>
      <c r="H46" s="50">
        <v>240</v>
      </c>
      <c r="I46" s="50">
        <v>360</v>
      </c>
    </row>
    <row r="47" spans="1:11" ht="32.25" customHeight="1">
      <c r="B47" s="62">
        <v>1153</v>
      </c>
      <c r="C47" s="86" t="s">
        <v>348</v>
      </c>
      <c r="D47" s="100"/>
      <c r="E47" s="100"/>
      <c r="F47" s="87"/>
      <c r="G47" s="36"/>
      <c r="H47" s="45">
        <f>SUM(H48+H50)</f>
        <v>128341.5</v>
      </c>
      <c r="I47" s="45">
        <f>SUM(I48+I50)</f>
        <v>128341.5</v>
      </c>
    </row>
    <row r="48" spans="1:11" ht="45.75" customHeight="1">
      <c r="B48" s="62"/>
      <c r="C48" s="44">
        <v>11001</v>
      </c>
      <c r="D48" s="101" t="s">
        <v>349</v>
      </c>
      <c r="E48" s="102"/>
      <c r="F48" s="103"/>
      <c r="G48" s="63" t="s">
        <v>318</v>
      </c>
      <c r="H48" s="45">
        <f>H49</f>
        <v>104285.9</v>
      </c>
      <c r="I48" s="45">
        <f>I49</f>
        <v>104285.9</v>
      </c>
    </row>
    <row r="49" spans="2:9" ht="40.5">
      <c r="B49" s="62"/>
      <c r="C49" s="44"/>
      <c r="D49" s="44"/>
      <c r="E49" s="44"/>
      <c r="F49" s="44"/>
      <c r="G49" s="51" t="s">
        <v>350</v>
      </c>
      <c r="H49" s="50">
        <v>104285.9</v>
      </c>
      <c r="I49" s="50">
        <v>104285.9</v>
      </c>
    </row>
    <row r="50" spans="2:9" ht="45" customHeight="1">
      <c r="B50" s="62"/>
      <c r="C50" s="62">
        <v>11002</v>
      </c>
      <c r="D50" s="104" t="s">
        <v>351</v>
      </c>
      <c r="E50" s="105"/>
      <c r="F50" s="106"/>
      <c r="G50" s="63" t="s">
        <v>318</v>
      </c>
      <c r="H50" s="45">
        <f>H51</f>
        <v>24055.599999999999</v>
      </c>
      <c r="I50" s="45">
        <f>I51</f>
        <v>24055.599999999999</v>
      </c>
    </row>
    <row r="51" spans="2:9" ht="39" customHeight="1">
      <c r="B51" s="62"/>
      <c r="C51" s="48"/>
      <c r="D51" s="44"/>
      <c r="E51" s="44"/>
      <c r="F51" s="44"/>
      <c r="G51" s="51" t="s">
        <v>350</v>
      </c>
      <c r="H51" s="50">
        <v>24055.599999999999</v>
      </c>
      <c r="I51" s="50">
        <v>24055.599999999999</v>
      </c>
    </row>
    <row r="52" spans="2:9">
      <c r="C52" s="107"/>
      <c r="D52" s="107"/>
      <c r="E52" s="107"/>
      <c r="F52" s="107"/>
      <c r="G52" s="107"/>
      <c r="H52" s="107"/>
      <c r="I52" s="107"/>
    </row>
  </sheetData>
  <mergeCells count="23">
    <mergeCell ref="D39:F39"/>
    <mergeCell ref="C47:F47"/>
    <mergeCell ref="D48:F48"/>
    <mergeCell ref="D50:F50"/>
    <mergeCell ref="C52:I52"/>
    <mergeCell ref="C38:F38"/>
    <mergeCell ref="C7:F7"/>
    <mergeCell ref="B8:B24"/>
    <mergeCell ref="D8:F8"/>
    <mergeCell ref="D14:F14"/>
    <mergeCell ref="D18:F18"/>
    <mergeCell ref="C25:F25"/>
    <mergeCell ref="A26:B37"/>
    <mergeCell ref="D26:F26"/>
    <mergeCell ref="D32:F32"/>
    <mergeCell ref="D34:F34"/>
    <mergeCell ref="D36:F36"/>
    <mergeCell ref="B6:G6"/>
    <mergeCell ref="B1:I1"/>
    <mergeCell ref="B3:C3"/>
    <mergeCell ref="D3:F4"/>
    <mergeCell ref="G3:G4"/>
    <mergeCell ref="D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HK 2020</vt:lpstr>
      <vt:lpstr>HK 2021</vt:lpstr>
      <vt:lpstr>POAK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2021-08-30T05:50:41Z</dcterms:modified>
</cp:coreProperties>
</file>